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ysolutionsonline.sharepoint.com/teams/extranet/il-adj-block/IPA Meetings/Strategy Team/Sector Information/Community Solar/Random Selection Event/CDCS Random Selection Event/2025-26/FINAL WORKBOOK (DO NOT EDIT)/"/>
    </mc:Choice>
  </mc:AlternateContent>
  <xr:revisionPtr revIDLastSave="0" documentId="8_{2C80BFDD-58A5-4A75-A68D-ABA633DF0D16}" xr6:coauthVersionLast="47" xr6:coauthVersionMax="47" xr10:uidLastSave="{00000000-0000-0000-0000-000000000000}"/>
  <bookViews>
    <workbookView xWindow="28680" yWindow="-120" windowWidth="29040" windowHeight="15720" tabRatio="721" firstSheet="5" xr2:uid="{620C074B-E049-45F4-A59A-280A9CECD450}"/>
  </bookViews>
  <sheets>
    <sheet name="Group A - Scores" sheetId="1" r:id="rId1"/>
    <sheet name="Group A - Selected Projects" sheetId="3" r:id="rId2"/>
    <sheet name="Group A - Waitlist" sheetId="4" r:id="rId3"/>
    <sheet name="Group B - Scores" sheetId="2" r:id="rId4"/>
    <sheet name="Group B - Selected Projects " sheetId="7" r:id="rId5"/>
    <sheet name="Group B - Waitlist" sheetId="8" r:id="rId6"/>
  </sheets>
  <definedNames>
    <definedName name="_xlnm._FilterDatabase" localSheetId="0" hidden="1">'Group A - Scores'!$B$5:$AA$5</definedName>
    <definedName name="_xlnm._FilterDatabase" localSheetId="1" hidden="1">'Group A - Selected Projects'!$B$4:$H$18</definedName>
    <definedName name="_xlnm._FilterDatabase" localSheetId="3" hidden="1">'Group B - Scores'!$B$5:$AA$5</definedName>
    <definedName name="_xlnm._FilterDatabase" localSheetId="4" hidden="1">'Group B - Selected Projects '!$B$4:$H$18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8" l="1"/>
  <c r="D71" i="8"/>
  <c r="E71" i="8"/>
  <c r="F71" i="8"/>
  <c r="G71" i="8"/>
  <c r="H71" i="8"/>
  <c r="I71" i="8"/>
  <c r="C72" i="8"/>
  <c r="D72" i="8"/>
  <c r="E72" i="8"/>
  <c r="F72" i="8"/>
  <c r="G72" i="8"/>
  <c r="H72" i="8"/>
  <c r="I72" i="8"/>
  <c r="C73" i="8"/>
  <c r="D73" i="8"/>
  <c r="E73" i="8"/>
  <c r="F73" i="8"/>
  <c r="G73" i="8"/>
  <c r="H73" i="8"/>
  <c r="I73" i="8"/>
  <c r="C74" i="8"/>
  <c r="D74" i="8"/>
  <c r="E74" i="8"/>
  <c r="F74" i="8"/>
  <c r="G74" i="8"/>
  <c r="H74" i="8"/>
  <c r="I74" i="8"/>
  <c r="C75" i="8"/>
  <c r="D75" i="8"/>
  <c r="E75" i="8"/>
  <c r="F75" i="8"/>
  <c r="G75" i="8"/>
  <c r="H75" i="8"/>
  <c r="I75" i="8"/>
  <c r="C76" i="8"/>
  <c r="D76" i="8"/>
  <c r="E76" i="8"/>
  <c r="F76" i="8"/>
  <c r="G76" i="8"/>
  <c r="H76" i="8"/>
  <c r="I76" i="8"/>
  <c r="C77" i="8"/>
  <c r="D77" i="8"/>
  <c r="E77" i="8"/>
  <c r="F77" i="8"/>
  <c r="G77" i="8"/>
  <c r="H77" i="8"/>
  <c r="I77" i="8"/>
  <c r="C78" i="8"/>
  <c r="D78" i="8"/>
  <c r="E78" i="8"/>
  <c r="F78" i="8"/>
  <c r="G78" i="8"/>
  <c r="H78" i="8"/>
  <c r="I78" i="8"/>
  <c r="C79" i="8"/>
  <c r="D79" i="8"/>
  <c r="E79" i="8"/>
  <c r="F79" i="8"/>
  <c r="G79" i="8"/>
  <c r="H79" i="8"/>
  <c r="I79" i="8"/>
  <c r="C80" i="8"/>
  <c r="D80" i="8"/>
  <c r="E80" i="8"/>
  <c r="F80" i="8"/>
  <c r="G80" i="8"/>
  <c r="H80" i="8"/>
  <c r="I80" i="8"/>
  <c r="C81" i="8"/>
  <c r="D81" i="8"/>
  <c r="E81" i="8"/>
  <c r="F81" i="8"/>
  <c r="G81" i="8"/>
  <c r="H81" i="8"/>
  <c r="I81" i="8"/>
  <c r="C82" i="8"/>
  <c r="D82" i="8"/>
  <c r="E82" i="8"/>
  <c r="F82" i="8"/>
  <c r="G82" i="8"/>
  <c r="H82" i="8"/>
  <c r="I82" i="8"/>
  <c r="C83" i="8"/>
  <c r="D83" i="8"/>
  <c r="E83" i="8"/>
  <c r="F83" i="8"/>
  <c r="G83" i="8"/>
  <c r="H83" i="8"/>
  <c r="I83" i="8"/>
  <c r="C84" i="8"/>
  <c r="D84" i="8"/>
  <c r="E84" i="8"/>
  <c r="F84" i="8"/>
  <c r="G84" i="8"/>
  <c r="H84" i="8"/>
  <c r="I84" i="8"/>
  <c r="C85" i="8"/>
  <c r="D85" i="8"/>
  <c r="E85" i="8"/>
  <c r="F85" i="8"/>
  <c r="G85" i="8"/>
  <c r="H85" i="8"/>
  <c r="I85" i="8"/>
  <c r="C86" i="8"/>
  <c r="D86" i="8"/>
  <c r="E86" i="8"/>
  <c r="F86" i="8"/>
  <c r="G86" i="8"/>
  <c r="H86" i="8"/>
  <c r="I86" i="8"/>
  <c r="C87" i="8"/>
  <c r="D87" i="8"/>
  <c r="E87" i="8"/>
  <c r="F87" i="8"/>
  <c r="G87" i="8"/>
  <c r="H87" i="8"/>
  <c r="I87" i="8"/>
  <c r="C88" i="8"/>
  <c r="D88" i="8"/>
  <c r="E88" i="8"/>
  <c r="F88" i="8"/>
  <c r="G88" i="8"/>
  <c r="H88" i="8"/>
  <c r="I88" i="8"/>
  <c r="C89" i="8"/>
  <c r="D89" i="8"/>
  <c r="E89" i="8"/>
  <c r="F89" i="8"/>
  <c r="G89" i="8"/>
  <c r="H89" i="8"/>
  <c r="I89" i="8"/>
  <c r="C90" i="8"/>
  <c r="D90" i="8"/>
  <c r="E90" i="8"/>
  <c r="F90" i="8"/>
  <c r="G90" i="8"/>
  <c r="H90" i="8"/>
  <c r="I90" i="8"/>
  <c r="C91" i="8"/>
  <c r="D91" i="8"/>
  <c r="E91" i="8"/>
  <c r="F91" i="8"/>
  <c r="G91" i="8"/>
  <c r="H91" i="8"/>
  <c r="I91" i="8"/>
  <c r="C92" i="8"/>
  <c r="D92" i="8"/>
  <c r="E92" i="8"/>
  <c r="F92" i="8"/>
  <c r="G92" i="8"/>
  <c r="H92" i="8"/>
  <c r="I92" i="8"/>
  <c r="C93" i="8"/>
  <c r="D93" i="8"/>
  <c r="E93" i="8"/>
  <c r="F93" i="8"/>
  <c r="G93" i="8"/>
  <c r="H93" i="8"/>
  <c r="I93" i="8"/>
  <c r="C94" i="8"/>
  <c r="D94" i="8"/>
  <c r="E94" i="8"/>
  <c r="F94" i="8"/>
  <c r="G94" i="8"/>
  <c r="H94" i="8"/>
  <c r="I94" i="8"/>
  <c r="C95" i="8"/>
  <c r="D95" i="8"/>
  <c r="E95" i="8"/>
  <c r="F95" i="8"/>
  <c r="G95" i="8"/>
  <c r="H95" i="8"/>
  <c r="I95" i="8"/>
  <c r="C96" i="8"/>
  <c r="D96" i="8"/>
  <c r="E96" i="8"/>
  <c r="F96" i="8"/>
  <c r="G96" i="8"/>
  <c r="H96" i="8"/>
  <c r="I96" i="8"/>
  <c r="C97" i="8"/>
  <c r="D97" i="8"/>
  <c r="E97" i="8"/>
  <c r="F97" i="8"/>
  <c r="G97" i="8"/>
  <c r="H97" i="8"/>
  <c r="I97" i="8"/>
  <c r="C98" i="8"/>
  <c r="D98" i="8"/>
  <c r="E98" i="8"/>
  <c r="F98" i="8"/>
  <c r="G98" i="8"/>
  <c r="H98" i="8"/>
  <c r="I98" i="8"/>
  <c r="C99" i="8"/>
  <c r="D99" i="8"/>
  <c r="E99" i="8"/>
  <c r="F99" i="8"/>
  <c r="G99" i="8"/>
  <c r="H99" i="8"/>
  <c r="I99" i="8"/>
  <c r="C100" i="8"/>
  <c r="D100" i="8"/>
  <c r="E100" i="8"/>
  <c r="F100" i="8"/>
  <c r="G100" i="8"/>
  <c r="H100" i="8"/>
  <c r="I100" i="8"/>
  <c r="C101" i="8"/>
  <c r="D101" i="8"/>
  <c r="E101" i="8"/>
  <c r="F101" i="8"/>
  <c r="G101" i="8"/>
  <c r="H101" i="8"/>
  <c r="I101" i="8"/>
  <c r="C102" i="8"/>
  <c r="D102" i="8"/>
  <c r="E102" i="8"/>
  <c r="F102" i="8"/>
  <c r="G102" i="8"/>
  <c r="H102" i="8"/>
  <c r="I102" i="8"/>
  <c r="C103" i="8"/>
  <c r="D103" i="8"/>
  <c r="E103" i="8"/>
  <c r="F103" i="8"/>
  <c r="G103" i="8"/>
  <c r="H103" i="8"/>
  <c r="I103" i="8"/>
  <c r="C104" i="8"/>
  <c r="D104" i="8"/>
  <c r="E104" i="8"/>
  <c r="F104" i="8"/>
  <c r="G104" i="8"/>
  <c r="H104" i="8"/>
  <c r="I104" i="8"/>
  <c r="C105" i="8"/>
  <c r="D105" i="8"/>
  <c r="E105" i="8"/>
  <c r="F105" i="8"/>
  <c r="G105" i="8"/>
  <c r="H105" i="8"/>
  <c r="I105" i="8"/>
  <c r="C106" i="8"/>
  <c r="D106" i="8"/>
  <c r="E106" i="8"/>
  <c r="F106" i="8"/>
  <c r="G106" i="8"/>
  <c r="H106" i="8"/>
  <c r="I106" i="8"/>
  <c r="C107" i="8"/>
  <c r="D107" i="8"/>
  <c r="E107" i="8"/>
  <c r="F107" i="8"/>
  <c r="G107" i="8"/>
  <c r="H107" i="8"/>
  <c r="I107" i="8"/>
  <c r="C108" i="8"/>
  <c r="D108" i="8"/>
  <c r="E108" i="8"/>
  <c r="F108" i="8"/>
  <c r="G108" i="8"/>
  <c r="H108" i="8"/>
  <c r="I108" i="8"/>
  <c r="C109" i="8"/>
  <c r="D109" i="8"/>
  <c r="E109" i="8"/>
  <c r="F109" i="8"/>
  <c r="G109" i="8"/>
  <c r="H109" i="8"/>
  <c r="I109" i="8"/>
  <c r="C110" i="8"/>
  <c r="D110" i="8"/>
  <c r="E110" i="8"/>
  <c r="F110" i="8"/>
  <c r="G110" i="8"/>
  <c r="H110" i="8"/>
  <c r="I110" i="8"/>
  <c r="C111" i="8"/>
  <c r="D111" i="8"/>
  <c r="E111" i="8"/>
  <c r="F111" i="8"/>
  <c r="G111" i="8"/>
  <c r="H111" i="8"/>
  <c r="I111" i="8"/>
  <c r="C112" i="8"/>
  <c r="D112" i="8"/>
  <c r="E112" i="8"/>
  <c r="F112" i="8"/>
  <c r="G112" i="8"/>
  <c r="H112" i="8"/>
  <c r="I112" i="8"/>
  <c r="C113" i="8"/>
  <c r="D113" i="8"/>
  <c r="E113" i="8"/>
  <c r="F113" i="8"/>
  <c r="G113" i="8"/>
  <c r="H113" i="8"/>
  <c r="I113" i="8"/>
  <c r="C114" i="8"/>
  <c r="D114" i="8"/>
  <c r="E114" i="8"/>
  <c r="F114" i="8"/>
  <c r="G114" i="8"/>
  <c r="H114" i="8"/>
  <c r="I114" i="8"/>
  <c r="C115" i="8"/>
  <c r="D115" i="8"/>
  <c r="E115" i="8"/>
  <c r="F115" i="8"/>
  <c r="G115" i="8"/>
  <c r="H115" i="8"/>
  <c r="I115" i="8"/>
  <c r="C116" i="8"/>
  <c r="D116" i="8"/>
  <c r="E116" i="8"/>
  <c r="F116" i="8"/>
  <c r="G116" i="8"/>
  <c r="H116" i="8"/>
  <c r="I116" i="8"/>
  <c r="C117" i="8"/>
  <c r="D117" i="8"/>
  <c r="E117" i="8"/>
  <c r="F117" i="8"/>
  <c r="G117" i="8"/>
  <c r="H117" i="8"/>
  <c r="I117" i="8"/>
  <c r="C118" i="8"/>
  <c r="D118" i="8"/>
  <c r="E118" i="8"/>
  <c r="F118" i="8"/>
  <c r="G118" i="8"/>
  <c r="H118" i="8"/>
  <c r="I118" i="8"/>
  <c r="C119" i="8"/>
  <c r="D119" i="8"/>
  <c r="E119" i="8"/>
  <c r="F119" i="8"/>
  <c r="G119" i="8"/>
  <c r="H119" i="8"/>
  <c r="I119" i="8"/>
  <c r="C120" i="8"/>
  <c r="D120" i="8"/>
  <c r="E120" i="8"/>
  <c r="F120" i="8"/>
  <c r="G120" i="8"/>
  <c r="H120" i="8"/>
  <c r="I120" i="8"/>
  <c r="C121" i="8"/>
  <c r="D121" i="8"/>
  <c r="E121" i="8"/>
  <c r="F121" i="8"/>
  <c r="G121" i="8"/>
  <c r="H121" i="8"/>
  <c r="I121" i="8"/>
  <c r="C122" i="8"/>
  <c r="D122" i="8"/>
  <c r="E122" i="8"/>
  <c r="F122" i="8"/>
  <c r="G122" i="8"/>
  <c r="H122" i="8"/>
  <c r="I122" i="8"/>
  <c r="C123" i="8"/>
  <c r="D123" i="8"/>
  <c r="E123" i="8"/>
  <c r="F123" i="8"/>
  <c r="G123" i="8"/>
  <c r="H123" i="8"/>
  <c r="I123" i="8"/>
  <c r="C124" i="8"/>
  <c r="D124" i="8"/>
  <c r="E124" i="8"/>
  <c r="F124" i="8"/>
  <c r="G124" i="8"/>
  <c r="H124" i="8"/>
  <c r="I124" i="8"/>
  <c r="C125" i="8"/>
  <c r="D125" i="8"/>
  <c r="E125" i="8"/>
  <c r="F125" i="8"/>
  <c r="G125" i="8"/>
  <c r="H125" i="8"/>
  <c r="I125" i="8"/>
  <c r="C126" i="8"/>
  <c r="D126" i="8"/>
  <c r="E126" i="8"/>
  <c r="F126" i="8"/>
  <c r="G126" i="8"/>
  <c r="H126" i="8"/>
  <c r="I126" i="8"/>
  <c r="C127" i="8"/>
  <c r="D127" i="8"/>
  <c r="E127" i="8"/>
  <c r="F127" i="8"/>
  <c r="G127" i="8"/>
  <c r="H127" i="8"/>
  <c r="I127" i="8"/>
  <c r="C128" i="8"/>
  <c r="D128" i="8"/>
  <c r="E128" i="8"/>
  <c r="F128" i="8"/>
  <c r="G128" i="8"/>
  <c r="H128" i="8"/>
  <c r="I128" i="8"/>
  <c r="C129" i="8"/>
  <c r="D129" i="8"/>
  <c r="E129" i="8"/>
  <c r="F129" i="8"/>
  <c r="G129" i="8"/>
  <c r="H129" i="8"/>
  <c r="I129" i="8"/>
  <c r="C130" i="8"/>
  <c r="D130" i="8"/>
  <c r="E130" i="8"/>
  <c r="F130" i="8"/>
  <c r="G130" i="8"/>
  <c r="H130" i="8"/>
  <c r="I130" i="8"/>
  <c r="C131" i="8"/>
  <c r="D131" i="8"/>
  <c r="E131" i="8"/>
  <c r="F131" i="8"/>
  <c r="G131" i="8"/>
  <c r="H131" i="8"/>
  <c r="I131" i="8"/>
  <c r="C132" i="8"/>
  <c r="D132" i="8"/>
  <c r="E132" i="8"/>
  <c r="F132" i="8"/>
  <c r="G132" i="8"/>
  <c r="H132" i="8"/>
  <c r="I132" i="8"/>
  <c r="C133" i="8"/>
  <c r="D133" i="8"/>
  <c r="E133" i="8"/>
  <c r="F133" i="8"/>
  <c r="G133" i="8"/>
  <c r="H133" i="8"/>
  <c r="I133" i="8"/>
  <c r="C134" i="8"/>
  <c r="D134" i="8"/>
  <c r="E134" i="8"/>
  <c r="F134" i="8"/>
  <c r="G134" i="8"/>
  <c r="H134" i="8"/>
  <c r="I134" i="8"/>
  <c r="C135" i="8"/>
  <c r="D135" i="8"/>
  <c r="E135" i="8"/>
  <c r="F135" i="8"/>
  <c r="G135" i="8"/>
  <c r="H135" i="8"/>
  <c r="I135" i="8"/>
  <c r="C136" i="8"/>
  <c r="D136" i="8"/>
  <c r="E136" i="8"/>
  <c r="F136" i="8"/>
  <c r="G136" i="8"/>
  <c r="H136" i="8"/>
  <c r="I136" i="8"/>
  <c r="C137" i="8"/>
  <c r="D137" i="8"/>
  <c r="E137" i="8"/>
  <c r="F137" i="8"/>
  <c r="G137" i="8"/>
  <c r="H137" i="8"/>
  <c r="I137" i="8"/>
  <c r="C138" i="8"/>
  <c r="D138" i="8"/>
  <c r="E138" i="8"/>
  <c r="F138" i="8"/>
  <c r="G138" i="8"/>
  <c r="H138" i="8"/>
  <c r="I138" i="8"/>
  <c r="C139" i="8"/>
  <c r="D139" i="8"/>
  <c r="E139" i="8"/>
  <c r="F139" i="8"/>
  <c r="G139" i="8"/>
  <c r="H139" i="8"/>
  <c r="I139" i="8"/>
  <c r="C140" i="8"/>
  <c r="D140" i="8"/>
  <c r="E140" i="8"/>
  <c r="F140" i="8"/>
  <c r="G140" i="8"/>
  <c r="H140" i="8"/>
  <c r="I140" i="8"/>
  <c r="C141" i="8"/>
  <c r="D141" i="8"/>
  <c r="E141" i="8"/>
  <c r="F141" i="8"/>
  <c r="G141" i="8"/>
  <c r="H141" i="8"/>
  <c r="I141" i="8"/>
  <c r="C142" i="8"/>
  <c r="D142" i="8"/>
  <c r="E142" i="8"/>
  <c r="F142" i="8"/>
  <c r="G142" i="8"/>
  <c r="H142" i="8"/>
  <c r="I142" i="8"/>
  <c r="C143" i="8"/>
  <c r="D143" i="8"/>
  <c r="E143" i="8"/>
  <c r="F143" i="8"/>
  <c r="G143" i="8"/>
  <c r="H143" i="8"/>
  <c r="I143" i="8"/>
  <c r="C144" i="8"/>
  <c r="D144" i="8"/>
  <c r="E144" i="8"/>
  <c r="F144" i="8"/>
  <c r="G144" i="8"/>
  <c r="H144" i="8"/>
  <c r="I144" i="8"/>
  <c r="C145" i="8"/>
  <c r="D145" i="8"/>
  <c r="E145" i="8"/>
  <c r="F145" i="8"/>
  <c r="G145" i="8"/>
  <c r="H145" i="8"/>
  <c r="I145" i="8"/>
  <c r="C146" i="8"/>
  <c r="D146" i="8"/>
  <c r="E146" i="8"/>
  <c r="F146" i="8"/>
  <c r="G146" i="8"/>
  <c r="H146" i="8"/>
  <c r="I146" i="8"/>
  <c r="C147" i="8"/>
  <c r="D147" i="8"/>
  <c r="E147" i="8"/>
  <c r="F147" i="8"/>
  <c r="G147" i="8"/>
  <c r="H147" i="8"/>
  <c r="I147" i="8"/>
  <c r="C148" i="8"/>
  <c r="D148" i="8"/>
  <c r="E148" i="8"/>
  <c r="F148" i="8"/>
  <c r="G148" i="8"/>
  <c r="H148" i="8"/>
  <c r="I148" i="8"/>
  <c r="C149" i="8"/>
  <c r="D149" i="8"/>
  <c r="E149" i="8"/>
  <c r="F149" i="8"/>
  <c r="G149" i="8"/>
  <c r="H149" i="8"/>
  <c r="I149" i="8"/>
  <c r="C150" i="8"/>
  <c r="D150" i="8"/>
  <c r="E150" i="8"/>
  <c r="F150" i="8"/>
  <c r="G150" i="8"/>
  <c r="H150" i="8"/>
  <c r="I150" i="8"/>
  <c r="C151" i="8"/>
  <c r="D151" i="8"/>
  <c r="E151" i="8"/>
  <c r="F151" i="8"/>
  <c r="G151" i="8"/>
  <c r="H151" i="8"/>
  <c r="I151" i="8"/>
  <c r="C152" i="8"/>
  <c r="D152" i="8"/>
  <c r="E152" i="8"/>
  <c r="F152" i="8"/>
  <c r="G152" i="8"/>
  <c r="H152" i="8"/>
  <c r="I152" i="8"/>
  <c r="C153" i="8"/>
  <c r="D153" i="8"/>
  <c r="E153" i="8"/>
  <c r="F153" i="8"/>
  <c r="G153" i="8"/>
  <c r="H153" i="8"/>
  <c r="I153" i="8"/>
  <c r="C154" i="8"/>
  <c r="D154" i="8"/>
  <c r="E154" i="8"/>
  <c r="F154" i="8"/>
  <c r="G154" i="8"/>
  <c r="H154" i="8"/>
  <c r="I154" i="8"/>
  <c r="C155" i="8"/>
  <c r="D155" i="8"/>
  <c r="E155" i="8"/>
  <c r="F155" i="8"/>
  <c r="G155" i="8"/>
  <c r="H155" i="8"/>
  <c r="I155" i="8"/>
  <c r="C156" i="8"/>
  <c r="D156" i="8"/>
  <c r="E156" i="8"/>
  <c r="F156" i="8"/>
  <c r="G156" i="8"/>
  <c r="H156" i="8"/>
  <c r="I156" i="8"/>
  <c r="C157" i="8"/>
  <c r="D157" i="8"/>
  <c r="E157" i="8"/>
  <c r="F157" i="8"/>
  <c r="G157" i="8"/>
  <c r="H157" i="8"/>
  <c r="I157" i="8"/>
  <c r="C158" i="8"/>
  <c r="D158" i="8"/>
  <c r="E158" i="8"/>
  <c r="F158" i="8"/>
  <c r="G158" i="8"/>
  <c r="H158" i="8"/>
  <c r="I158" i="8"/>
  <c r="C159" i="8"/>
  <c r="D159" i="8"/>
  <c r="E159" i="8"/>
  <c r="F159" i="8"/>
  <c r="G159" i="8"/>
  <c r="H159" i="8"/>
  <c r="I159" i="8"/>
  <c r="C160" i="8"/>
  <c r="D160" i="8"/>
  <c r="E160" i="8"/>
  <c r="F160" i="8"/>
  <c r="G160" i="8"/>
  <c r="H160" i="8"/>
  <c r="I160" i="8"/>
  <c r="C161" i="8"/>
  <c r="D161" i="8"/>
  <c r="E161" i="8"/>
  <c r="F161" i="8"/>
  <c r="G161" i="8"/>
  <c r="H161" i="8"/>
  <c r="I161" i="8"/>
  <c r="C162" i="8"/>
  <c r="D162" i="8"/>
  <c r="E162" i="8"/>
  <c r="F162" i="8"/>
  <c r="G162" i="8"/>
  <c r="H162" i="8"/>
  <c r="I162" i="8"/>
  <c r="C163" i="8"/>
  <c r="D163" i="8"/>
  <c r="E163" i="8"/>
  <c r="F163" i="8"/>
  <c r="G163" i="8"/>
  <c r="H163" i="8"/>
  <c r="I163" i="8"/>
  <c r="C164" i="8"/>
  <c r="D164" i="8"/>
  <c r="E164" i="8"/>
  <c r="F164" i="8"/>
  <c r="G164" i="8"/>
  <c r="H164" i="8"/>
  <c r="I164" i="8"/>
  <c r="C165" i="8"/>
  <c r="D165" i="8"/>
  <c r="E165" i="8"/>
  <c r="F165" i="8"/>
  <c r="G165" i="8"/>
  <c r="H165" i="8"/>
  <c r="I165" i="8"/>
  <c r="C166" i="8"/>
  <c r="D166" i="8"/>
  <c r="E166" i="8"/>
  <c r="F166" i="8"/>
  <c r="G166" i="8"/>
  <c r="H166" i="8"/>
  <c r="I166" i="8"/>
  <c r="C167" i="8"/>
  <c r="D167" i="8"/>
  <c r="E167" i="8"/>
  <c r="F167" i="8"/>
  <c r="G167" i="8"/>
  <c r="H167" i="8"/>
  <c r="I167" i="8"/>
  <c r="C168" i="8"/>
  <c r="D168" i="8"/>
  <c r="E168" i="8"/>
  <c r="F168" i="8"/>
  <c r="G168" i="8"/>
  <c r="H168" i="8"/>
  <c r="I168" i="8"/>
  <c r="C169" i="8"/>
  <c r="D169" i="8"/>
  <c r="E169" i="8"/>
  <c r="F169" i="8"/>
  <c r="G169" i="8"/>
  <c r="H169" i="8"/>
  <c r="I169" i="8"/>
  <c r="C170" i="8"/>
  <c r="D170" i="8"/>
  <c r="E170" i="8"/>
  <c r="F170" i="8"/>
  <c r="G170" i="8"/>
  <c r="H170" i="8"/>
  <c r="I170" i="8"/>
  <c r="C171" i="8"/>
  <c r="D171" i="8"/>
  <c r="E171" i="8"/>
  <c r="F171" i="8"/>
  <c r="G171" i="8"/>
  <c r="H171" i="8"/>
  <c r="I171" i="8"/>
  <c r="C52" i="8"/>
  <c r="D52" i="8"/>
  <c r="E52" i="8"/>
  <c r="F52" i="8"/>
  <c r="G52" i="8"/>
  <c r="H52" i="8"/>
  <c r="I52" i="8"/>
  <c r="C53" i="8"/>
  <c r="D53" i="8"/>
  <c r="E53" i="8"/>
  <c r="F53" i="8"/>
  <c r="G53" i="8"/>
  <c r="H53" i="8"/>
  <c r="I53" i="8"/>
  <c r="C54" i="8"/>
  <c r="D54" i="8"/>
  <c r="E54" i="8"/>
  <c r="F54" i="8"/>
  <c r="G54" i="8"/>
  <c r="H54" i="8"/>
  <c r="I54" i="8"/>
  <c r="C55" i="8"/>
  <c r="D55" i="8"/>
  <c r="E55" i="8"/>
  <c r="F55" i="8"/>
  <c r="G55" i="8"/>
  <c r="H55" i="8"/>
  <c r="I55" i="8"/>
  <c r="C56" i="8"/>
  <c r="D56" i="8"/>
  <c r="E56" i="8"/>
  <c r="F56" i="8"/>
  <c r="G56" i="8"/>
  <c r="H56" i="8"/>
  <c r="I56" i="8"/>
  <c r="C57" i="8"/>
  <c r="D57" i="8"/>
  <c r="E57" i="8"/>
  <c r="F57" i="8"/>
  <c r="G57" i="8"/>
  <c r="H57" i="8"/>
  <c r="I57" i="8"/>
  <c r="C58" i="8"/>
  <c r="D58" i="8"/>
  <c r="E58" i="8"/>
  <c r="F58" i="8"/>
  <c r="G58" i="8"/>
  <c r="H58" i="8"/>
  <c r="I58" i="8"/>
  <c r="C59" i="8"/>
  <c r="D59" i="8"/>
  <c r="E59" i="8"/>
  <c r="F59" i="8"/>
  <c r="G59" i="8"/>
  <c r="H59" i="8"/>
  <c r="I59" i="8"/>
  <c r="C60" i="8"/>
  <c r="D60" i="8"/>
  <c r="E60" i="8"/>
  <c r="F60" i="8"/>
  <c r="G60" i="8"/>
  <c r="H60" i="8"/>
  <c r="I60" i="8"/>
  <c r="C61" i="8"/>
  <c r="D61" i="8"/>
  <c r="E61" i="8"/>
  <c r="F61" i="8"/>
  <c r="G61" i="8"/>
  <c r="H61" i="8"/>
  <c r="I61" i="8"/>
  <c r="C62" i="8"/>
  <c r="D62" i="8"/>
  <c r="E62" i="8"/>
  <c r="F62" i="8"/>
  <c r="G62" i="8"/>
  <c r="H62" i="8"/>
  <c r="I62" i="8"/>
  <c r="C63" i="8"/>
  <c r="D63" i="8"/>
  <c r="E63" i="8"/>
  <c r="F63" i="8"/>
  <c r="G63" i="8"/>
  <c r="H63" i="8"/>
  <c r="I63" i="8"/>
  <c r="C64" i="8"/>
  <c r="D64" i="8"/>
  <c r="E64" i="8"/>
  <c r="F64" i="8"/>
  <c r="G64" i="8"/>
  <c r="H64" i="8"/>
  <c r="I64" i="8"/>
  <c r="C65" i="8"/>
  <c r="D65" i="8"/>
  <c r="E65" i="8"/>
  <c r="F65" i="8"/>
  <c r="G65" i="8"/>
  <c r="H65" i="8"/>
  <c r="I65" i="8"/>
  <c r="C66" i="8"/>
  <c r="D66" i="8"/>
  <c r="E66" i="8"/>
  <c r="F66" i="8"/>
  <c r="G66" i="8"/>
  <c r="H66" i="8"/>
  <c r="I66" i="8"/>
  <c r="C67" i="8"/>
  <c r="D67" i="8"/>
  <c r="E67" i="8"/>
  <c r="F67" i="8"/>
  <c r="G67" i="8"/>
  <c r="H67" i="8"/>
  <c r="I67" i="8"/>
  <c r="C68" i="8"/>
  <c r="D68" i="8"/>
  <c r="E68" i="8"/>
  <c r="F68" i="8"/>
  <c r="G68" i="8"/>
  <c r="H68" i="8"/>
  <c r="I68" i="8"/>
  <c r="C69" i="8"/>
  <c r="D69" i="8"/>
  <c r="E69" i="8"/>
  <c r="F69" i="8"/>
  <c r="G69" i="8"/>
  <c r="H69" i="8"/>
  <c r="I69" i="8"/>
  <c r="C70" i="8"/>
  <c r="D70" i="8"/>
  <c r="E70" i="8"/>
  <c r="F70" i="8"/>
  <c r="G70" i="8"/>
  <c r="H70" i="8"/>
  <c r="I70" i="8"/>
  <c r="Z7" i="2"/>
  <c r="Z6" i="2"/>
  <c r="Z10" i="2"/>
  <c r="Z9" i="2"/>
  <c r="Z11" i="2"/>
  <c r="Z15" i="2"/>
  <c r="Z12" i="2"/>
  <c r="Z14" i="2"/>
  <c r="Z13" i="2"/>
  <c r="Z19" i="2"/>
  <c r="Z17" i="2"/>
  <c r="Z18" i="2"/>
  <c r="Z16" i="2"/>
  <c r="Z30" i="2"/>
  <c r="Z25" i="2"/>
  <c r="Z20" i="2"/>
  <c r="Z23" i="2"/>
  <c r="Z26" i="2"/>
  <c r="Z21" i="2"/>
  <c r="Z28" i="2"/>
  <c r="Z27" i="2"/>
  <c r="Z29" i="2"/>
  <c r="Z22" i="2"/>
  <c r="Z24" i="2"/>
  <c r="Z32" i="2"/>
  <c r="Z41" i="2"/>
  <c r="Z34" i="2"/>
  <c r="Z39" i="2"/>
  <c r="Z43" i="2"/>
  <c r="Z37" i="2"/>
  <c r="Z31" i="2"/>
  <c r="Z38" i="2"/>
  <c r="Z42" i="2"/>
  <c r="Z40" i="2"/>
  <c r="Z33" i="2"/>
  <c r="Z36" i="2"/>
  <c r="Z35" i="2"/>
  <c r="Z50" i="2"/>
  <c r="Z46" i="2"/>
  <c r="Z45" i="2"/>
  <c r="Z47" i="2"/>
  <c r="Z49" i="2"/>
  <c r="Z48" i="2"/>
  <c r="Z44" i="2"/>
  <c r="Z51" i="2"/>
  <c r="Z62" i="2"/>
  <c r="Z67" i="2"/>
  <c r="Z63" i="2"/>
  <c r="Z56" i="2"/>
  <c r="Z64" i="2"/>
  <c r="Z60" i="2"/>
  <c r="Z59" i="2"/>
  <c r="Z55" i="2"/>
  <c r="Z57" i="2"/>
  <c r="Z61" i="2"/>
  <c r="Z52" i="2"/>
  <c r="Z54" i="2"/>
  <c r="Z53" i="2"/>
  <c r="Z65" i="2"/>
  <c r="Z58" i="2"/>
  <c r="Z66" i="2"/>
  <c r="Z74" i="2"/>
  <c r="Z70" i="2"/>
  <c r="Z71" i="2"/>
  <c r="Z72" i="2"/>
  <c r="Z68" i="2"/>
  <c r="Z69" i="2"/>
  <c r="Z73" i="2"/>
  <c r="Z75" i="2"/>
  <c r="Z8" i="2"/>
  <c r="Z7" i="1"/>
  <c r="Z8" i="1"/>
  <c r="Z9" i="1"/>
  <c r="Z11" i="1"/>
  <c r="Z10" i="1"/>
  <c r="Z12" i="1"/>
  <c r="Z15" i="1"/>
  <c r="Z13" i="1"/>
  <c r="Z14" i="1"/>
  <c r="Z16" i="1"/>
  <c r="Z17" i="1"/>
  <c r="Z18" i="1"/>
  <c r="Z19" i="1"/>
  <c r="Z6" i="1"/>
  <c r="I51" i="8"/>
  <c r="C50" i="8"/>
  <c r="D50" i="8"/>
  <c r="E50" i="8"/>
  <c r="F50" i="8"/>
  <c r="G50" i="8"/>
  <c r="H50" i="8"/>
  <c r="C51" i="8"/>
  <c r="D51" i="8"/>
  <c r="E51" i="8"/>
  <c r="F51" i="8"/>
  <c r="G51" i="8"/>
  <c r="H51" i="8"/>
  <c r="AA7" i="2"/>
  <c r="AA6" i="2"/>
  <c r="AA10" i="2"/>
  <c r="AA9" i="2"/>
  <c r="AA11" i="2"/>
  <c r="AA15" i="2"/>
  <c r="AA12" i="2"/>
  <c r="AA14" i="2"/>
  <c r="AA13" i="2"/>
  <c r="AA19" i="2"/>
  <c r="AA17" i="2"/>
  <c r="AA18" i="2"/>
  <c r="AA16" i="2"/>
  <c r="AA30" i="2"/>
  <c r="AA25" i="2"/>
  <c r="AA20" i="2"/>
  <c r="AA23" i="2"/>
  <c r="AA26" i="2"/>
  <c r="AA21" i="2"/>
  <c r="AA28" i="2"/>
  <c r="AA27" i="2"/>
  <c r="AA29" i="2"/>
  <c r="AA22" i="2"/>
  <c r="AA24" i="2"/>
  <c r="AA32" i="2"/>
  <c r="AA41" i="2"/>
  <c r="AA34" i="2"/>
  <c r="AA39" i="2"/>
  <c r="AA43" i="2"/>
  <c r="AA37" i="2"/>
  <c r="AA31" i="2"/>
  <c r="AA38" i="2"/>
  <c r="AA42" i="2"/>
  <c r="AA40" i="2"/>
  <c r="AA33" i="2"/>
  <c r="AA36" i="2"/>
  <c r="AA35" i="2"/>
  <c r="AA50" i="2"/>
  <c r="AA46" i="2"/>
  <c r="AA45" i="2"/>
  <c r="AA47" i="2"/>
  <c r="AA49" i="2"/>
  <c r="AA48" i="2"/>
  <c r="AA44" i="2"/>
  <c r="AA51" i="2"/>
  <c r="AA62" i="2"/>
  <c r="AA67" i="2"/>
  <c r="AA63" i="2"/>
  <c r="AA56" i="2"/>
  <c r="AA64" i="2"/>
  <c r="AA60" i="2"/>
  <c r="AA59" i="2"/>
  <c r="AA55" i="2"/>
  <c r="AA57" i="2"/>
  <c r="AA61" i="2"/>
  <c r="AA52" i="2"/>
  <c r="AA54" i="2"/>
  <c r="AA53" i="2"/>
  <c r="AA65" i="2"/>
  <c r="AA58" i="2"/>
  <c r="AA66" i="2"/>
  <c r="AA74" i="2"/>
  <c r="AA70" i="2"/>
  <c r="AA71" i="2"/>
  <c r="AA72" i="2"/>
  <c r="AA68" i="2"/>
  <c r="AA69" i="2"/>
  <c r="AA73" i="2"/>
  <c r="AA75" i="2"/>
  <c r="AA8" i="2"/>
  <c r="C5" i="8"/>
  <c r="D5" i="8"/>
  <c r="E5" i="8"/>
  <c r="F5" i="8"/>
  <c r="G5" i="8"/>
  <c r="H5" i="8"/>
  <c r="C6" i="8"/>
  <c r="D6" i="8"/>
  <c r="E6" i="8"/>
  <c r="F6" i="8"/>
  <c r="G6" i="8"/>
  <c r="H6" i="8"/>
  <c r="C7" i="8"/>
  <c r="D7" i="8"/>
  <c r="E7" i="8"/>
  <c r="F7" i="8"/>
  <c r="G7" i="8"/>
  <c r="H7" i="8"/>
  <c r="C8" i="8"/>
  <c r="D8" i="8"/>
  <c r="E8" i="8"/>
  <c r="F8" i="8"/>
  <c r="G8" i="8"/>
  <c r="H8" i="8"/>
  <c r="C9" i="8"/>
  <c r="D9" i="8"/>
  <c r="E9" i="8"/>
  <c r="F9" i="8"/>
  <c r="G9" i="8"/>
  <c r="H9" i="8"/>
  <c r="C10" i="8"/>
  <c r="D10" i="8"/>
  <c r="E10" i="8"/>
  <c r="F10" i="8"/>
  <c r="G10" i="8"/>
  <c r="H10" i="8"/>
  <c r="C11" i="8"/>
  <c r="D11" i="8"/>
  <c r="E11" i="8"/>
  <c r="F11" i="8"/>
  <c r="G11" i="8"/>
  <c r="H11" i="8"/>
  <c r="C12" i="8"/>
  <c r="D12" i="8"/>
  <c r="E12" i="8"/>
  <c r="F12" i="8"/>
  <c r="G12" i="8"/>
  <c r="H12" i="8"/>
  <c r="C13" i="8"/>
  <c r="D13" i="8"/>
  <c r="E13" i="8"/>
  <c r="F13" i="8"/>
  <c r="G13" i="8"/>
  <c r="H13" i="8"/>
  <c r="C14" i="8"/>
  <c r="D14" i="8"/>
  <c r="E14" i="8"/>
  <c r="F14" i="8"/>
  <c r="G14" i="8"/>
  <c r="H14" i="8"/>
  <c r="C15" i="8"/>
  <c r="D15" i="8"/>
  <c r="E15" i="8"/>
  <c r="F15" i="8"/>
  <c r="G15" i="8"/>
  <c r="H15" i="8"/>
  <c r="C16" i="8"/>
  <c r="D16" i="8"/>
  <c r="E16" i="8"/>
  <c r="F16" i="8"/>
  <c r="G16" i="8"/>
  <c r="H16" i="8"/>
  <c r="C17" i="8"/>
  <c r="D17" i="8"/>
  <c r="E17" i="8"/>
  <c r="F17" i="8"/>
  <c r="G17" i="8"/>
  <c r="H17" i="8"/>
  <c r="C18" i="8"/>
  <c r="D18" i="8"/>
  <c r="E18" i="8"/>
  <c r="F18" i="8"/>
  <c r="G18" i="8"/>
  <c r="H18" i="8"/>
  <c r="C19" i="8"/>
  <c r="D19" i="8"/>
  <c r="E19" i="8"/>
  <c r="F19" i="8"/>
  <c r="G19" i="8"/>
  <c r="H19" i="8"/>
  <c r="C20" i="8"/>
  <c r="D20" i="8"/>
  <c r="E20" i="8"/>
  <c r="F20" i="8"/>
  <c r="G20" i="8"/>
  <c r="H20" i="8"/>
  <c r="C21" i="8"/>
  <c r="D21" i="8"/>
  <c r="E21" i="8"/>
  <c r="F21" i="8"/>
  <c r="G21" i="8"/>
  <c r="H21" i="8"/>
  <c r="C22" i="8"/>
  <c r="D22" i="8"/>
  <c r="E22" i="8"/>
  <c r="F22" i="8"/>
  <c r="G22" i="8"/>
  <c r="H22" i="8"/>
  <c r="C23" i="8"/>
  <c r="D23" i="8"/>
  <c r="E23" i="8"/>
  <c r="F23" i="8"/>
  <c r="G23" i="8"/>
  <c r="H23" i="8"/>
  <c r="C24" i="8"/>
  <c r="D24" i="8"/>
  <c r="E24" i="8"/>
  <c r="F24" i="8"/>
  <c r="G24" i="8"/>
  <c r="H24" i="8"/>
  <c r="C25" i="8"/>
  <c r="D25" i="8"/>
  <c r="E25" i="8"/>
  <c r="F25" i="8"/>
  <c r="G25" i="8"/>
  <c r="H25" i="8"/>
  <c r="C26" i="8"/>
  <c r="D26" i="8"/>
  <c r="E26" i="8"/>
  <c r="F26" i="8"/>
  <c r="G26" i="8"/>
  <c r="H26" i="8"/>
  <c r="C27" i="8"/>
  <c r="D27" i="8"/>
  <c r="E27" i="8"/>
  <c r="F27" i="8"/>
  <c r="G27" i="8"/>
  <c r="H27" i="8"/>
  <c r="C28" i="8"/>
  <c r="D28" i="8"/>
  <c r="E28" i="8"/>
  <c r="F28" i="8"/>
  <c r="G28" i="8"/>
  <c r="H28" i="8"/>
  <c r="C29" i="8"/>
  <c r="D29" i="8"/>
  <c r="E29" i="8"/>
  <c r="F29" i="8"/>
  <c r="G29" i="8"/>
  <c r="H29" i="8"/>
  <c r="C30" i="8"/>
  <c r="D30" i="8"/>
  <c r="E30" i="8"/>
  <c r="F30" i="8"/>
  <c r="G30" i="8"/>
  <c r="H30" i="8"/>
  <c r="C31" i="8"/>
  <c r="D31" i="8"/>
  <c r="E31" i="8"/>
  <c r="F31" i="8"/>
  <c r="G31" i="8"/>
  <c r="H31" i="8"/>
  <c r="C32" i="8"/>
  <c r="D32" i="8"/>
  <c r="E32" i="8"/>
  <c r="F32" i="8"/>
  <c r="G32" i="8"/>
  <c r="H32" i="8"/>
  <c r="C33" i="8"/>
  <c r="D33" i="8"/>
  <c r="E33" i="8"/>
  <c r="F33" i="8"/>
  <c r="G33" i="8"/>
  <c r="H33" i="8"/>
  <c r="C34" i="8"/>
  <c r="D34" i="8"/>
  <c r="E34" i="8"/>
  <c r="F34" i="8"/>
  <c r="G34" i="8"/>
  <c r="H34" i="8"/>
  <c r="C35" i="8"/>
  <c r="D35" i="8"/>
  <c r="E35" i="8"/>
  <c r="F35" i="8"/>
  <c r="G35" i="8"/>
  <c r="H35" i="8"/>
  <c r="C36" i="8"/>
  <c r="D36" i="8"/>
  <c r="E36" i="8"/>
  <c r="F36" i="8"/>
  <c r="G36" i="8"/>
  <c r="H36" i="8"/>
  <c r="C37" i="8"/>
  <c r="D37" i="8"/>
  <c r="E37" i="8"/>
  <c r="F37" i="8"/>
  <c r="G37" i="8"/>
  <c r="H37" i="8"/>
  <c r="C38" i="8"/>
  <c r="D38" i="8"/>
  <c r="E38" i="8"/>
  <c r="F38" i="8"/>
  <c r="G38" i="8"/>
  <c r="H38" i="8"/>
  <c r="C39" i="8"/>
  <c r="D39" i="8"/>
  <c r="E39" i="8"/>
  <c r="F39" i="8"/>
  <c r="G39" i="8"/>
  <c r="H39" i="8"/>
  <c r="C40" i="8"/>
  <c r="D40" i="8"/>
  <c r="E40" i="8"/>
  <c r="F40" i="8"/>
  <c r="G40" i="8"/>
  <c r="H40" i="8"/>
  <c r="C41" i="8"/>
  <c r="D41" i="8"/>
  <c r="E41" i="8"/>
  <c r="F41" i="8"/>
  <c r="G41" i="8"/>
  <c r="H41" i="8"/>
  <c r="C42" i="8"/>
  <c r="D42" i="8"/>
  <c r="E42" i="8"/>
  <c r="F42" i="8"/>
  <c r="G42" i="8"/>
  <c r="H42" i="8"/>
  <c r="C43" i="8"/>
  <c r="D43" i="8"/>
  <c r="E43" i="8"/>
  <c r="F43" i="8"/>
  <c r="G43" i="8"/>
  <c r="H43" i="8"/>
  <c r="C44" i="8"/>
  <c r="D44" i="8"/>
  <c r="E44" i="8"/>
  <c r="F44" i="8"/>
  <c r="G44" i="8"/>
  <c r="H44" i="8"/>
  <c r="C45" i="8"/>
  <c r="D45" i="8"/>
  <c r="E45" i="8"/>
  <c r="F45" i="8"/>
  <c r="G45" i="8"/>
  <c r="H45" i="8"/>
  <c r="C46" i="8"/>
  <c r="D46" i="8"/>
  <c r="E46" i="8"/>
  <c r="F46" i="8"/>
  <c r="G46" i="8"/>
  <c r="H46" i="8"/>
  <c r="C47" i="8"/>
  <c r="D47" i="8"/>
  <c r="E47" i="8"/>
  <c r="F47" i="8"/>
  <c r="G47" i="8"/>
  <c r="H47" i="8"/>
  <c r="C48" i="8"/>
  <c r="D48" i="8"/>
  <c r="E48" i="8"/>
  <c r="F48" i="8"/>
  <c r="G48" i="8"/>
  <c r="H48" i="8"/>
  <c r="C49" i="8"/>
  <c r="D49" i="8"/>
  <c r="E49" i="8"/>
  <c r="F49" i="8"/>
  <c r="G49" i="8"/>
  <c r="H49" i="8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4" i="8"/>
  <c r="I5" i="8" s="1"/>
  <c r="I6" i="8" s="1"/>
  <c r="I7" i="8" s="1"/>
  <c r="I8" i="8" s="1"/>
  <c r="I9" i="8" s="1"/>
  <c r="I10" i="8" s="1"/>
  <c r="I11" i="8" s="1"/>
  <c r="I12" i="8" s="1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I47" i="8" s="1"/>
  <c r="I48" i="8" s="1"/>
  <c r="I49" i="8" s="1"/>
  <c r="I50" i="8" s="1"/>
  <c r="I4" i="4"/>
  <c r="I5" i="4" s="1"/>
  <c r="I6" i="4" s="1"/>
  <c r="I7" i="4" s="1"/>
  <c r="I8" i="4" s="1"/>
  <c r="I9" i="4" s="1"/>
  <c r="I10" i="4" s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4" i="4"/>
  <c r="G4" i="4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5" i="3"/>
  <c r="G5" i="3"/>
  <c r="AA11" i="1"/>
  <c r="C5" i="4"/>
  <c r="D5" i="4"/>
  <c r="E5" i="4"/>
  <c r="F5" i="4"/>
  <c r="G5" i="4"/>
  <c r="C6" i="4"/>
  <c r="D6" i="4"/>
  <c r="E6" i="4"/>
  <c r="F6" i="4"/>
  <c r="G6" i="4"/>
  <c r="C7" i="4"/>
  <c r="D7" i="4"/>
  <c r="E7" i="4"/>
  <c r="F7" i="4"/>
  <c r="G7" i="4"/>
  <c r="C8" i="4"/>
  <c r="D8" i="4"/>
  <c r="E8" i="4"/>
  <c r="F8" i="4"/>
  <c r="G8" i="4"/>
  <c r="C9" i="4"/>
  <c r="D9" i="4"/>
  <c r="E9" i="4"/>
  <c r="F9" i="4"/>
  <c r="G9" i="4"/>
  <c r="C10" i="4"/>
  <c r="D10" i="4"/>
  <c r="E10" i="4"/>
  <c r="F10" i="4"/>
  <c r="G10" i="4"/>
  <c r="C11" i="4"/>
  <c r="D11" i="4"/>
  <c r="E11" i="4"/>
  <c r="F11" i="4"/>
  <c r="G11" i="4"/>
  <c r="C12" i="4"/>
  <c r="D12" i="4"/>
  <c r="E12" i="4"/>
  <c r="F12" i="4"/>
  <c r="G12" i="4"/>
  <c r="C13" i="4"/>
  <c r="D13" i="4"/>
  <c r="E13" i="4"/>
  <c r="F13" i="4"/>
  <c r="G13" i="4"/>
  <c r="C14" i="4"/>
  <c r="D14" i="4"/>
  <c r="E14" i="4"/>
  <c r="F14" i="4"/>
  <c r="G14" i="4"/>
  <c r="C15" i="4"/>
  <c r="D15" i="4"/>
  <c r="E15" i="4"/>
  <c r="F15" i="4"/>
  <c r="G15" i="4"/>
  <c r="C16" i="4"/>
  <c r="D16" i="4"/>
  <c r="E16" i="4"/>
  <c r="F16" i="4"/>
  <c r="G16" i="4"/>
  <c r="C17" i="4"/>
  <c r="D17" i="4"/>
  <c r="E17" i="4"/>
  <c r="F17" i="4"/>
  <c r="G17" i="4"/>
  <c r="C18" i="4"/>
  <c r="D18" i="4"/>
  <c r="E18" i="4"/>
  <c r="F18" i="4"/>
  <c r="G18" i="4"/>
  <c r="C19" i="4"/>
  <c r="D19" i="4"/>
  <c r="E19" i="4"/>
  <c r="F19" i="4"/>
  <c r="G19" i="4"/>
  <c r="C20" i="4"/>
  <c r="D20" i="4"/>
  <c r="E20" i="4"/>
  <c r="F20" i="4"/>
  <c r="G20" i="4"/>
  <c r="C21" i="4"/>
  <c r="D21" i="4"/>
  <c r="E21" i="4"/>
  <c r="F21" i="4"/>
  <c r="G21" i="4"/>
  <c r="C22" i="4"/>
  <c r="D22" i="4"/>
  <c r="E22" i="4"/>
  <c r="F22" i="4"/>
  <c r="G22" i="4"/>
  <c r="C23" i="4"/>
  <c r="D23" i="4"/>
  <c r="E23" i="4"/>
  <c r="F23" i="4"/>
  <c r="G23" i="4"/>
  <c r="C24" i="4"/>
  <c r="D24" i="4"/>
  <c r="E24" i="4"/>
  <c r="F24" i="4"/>
  <c r="G24" i="4"/>
  <c r="C25" i="4"/>
  <c r="D25" i="4"/>
  <c r="E25" i="4"/>
  <c r="F25" i="4"/>
  <c r="G25" i="4"/>
  <c r="C26" i="4"/>
  <c r="D26" i="4"/>
  <c r="E26" i="4"/>
  <c r="F26" i="4"/>
  <c r="G26" i="4"/>
  <c r="C27" i="4"/>
  <c r="D27" i="4"/>
  <c r="E27" i="4"/>
  <c r="F27" i="4"/>
  <c r="G27" i="4"/>
  <c r="C28" i="4"/>
  <c r="D28" i="4"/>
  <c r="E28" i="4"/>
  <c r="F28" i="4"/>
  <c r="G28" i="4"/>
  <c r="C29" i="4"/>
  <c r="D29" i="4"/>
  <c r="E29" i="4"/>
  <c r="F29" i="4"/>
  <c r="G29" i="4"/>
  <c r="C30" i="4"/>
  <c r="D30" i="4"/>
  <c r="E30" i="4"/>
  <c r="F30" i="4"/>
  <c r="G30" i="4"/>
  <c r="C31" i="4"/>
  <c r="D31" i="4"/>
  <c r="E31" i="4"/>
  <c r="F31" i="4"/>
  <c r="G31" i="4"/>
  <c r="C32" i="4"/>
  <c r="D32" i="4"/>
  <c r="E32" i="4"/>
  <c r="F32" i="4"/>
  <c r="G32" i="4"/>
  <c r="C33" i="4"/>
  <c r="D33" i="4"/>
  <c r="E33" i="4"/>
  <c r="F33" i="4"/>
  <c r="G33" i="4"/>
  <c r="AA15" i="1"/>
  <c r="AA14" i="1"/>
  <c r="AA8" i="1"/>
  <c r="AA9" i="1"/>
  <c r="AA6" i="1"/>
  <c r="AA7" i="1"/>
  <c r="AA10" i="1"/>
  <c r="AA13" i="1"/>
  <c r="AA18" i="1"/>
  <c r="AA19" i="1"/>
  <c r="AA12" i="1"/>
  <c r="AA17" i="1"/>
  <c r="AA16" i="1"/>
  <c r="H4" i="8"/>
  <c r="G4" i="8"/>
  <c r="F4" i="8"/>
  <c r="E4" i="8"/>
  <c r="D4" i="8"/>
  <c r="C4" i="8"/>
  <c r="C6" i="7"/>
  <c r="D6" i="7"/>
  <c r="E6" i="7"/>
  <c r="F6" i="7"/>
  <c r="G6" i="7"/>
  <c r="H6" i="7"/>
  <c r="C7" i="7"/>
  <c r="D7" i="7"/>
  <c r="E7" i="7"/>
  <c r="F7" i="7"/>
  <c r="G7" i="7"/>
  <c r="H7" i="7"/>
  <c r="C8" i="7"/>
  <c r="D8" i="7"/>
  <c r="E8" i="7"/>
  <c r="F8" i="7"/>
  <c r="G8" i="7"/>
  <c r="H8" i="7"/>
  <c r="C9" i="7"/>
  <c r="D9" i="7"/>
  <c r="E9" i="7"/>
  <c r="F9" i="7"/>
  <c r="G9" i="7"/>
  <c r="H9" i="7"/>
  <c r="C10" i="7"/>
  <c r="D10" i="7"/>
  <c r="E10" i="7"/>
  <c r="F10" i="7"/>
  <c r="G10" i="7"/>
  <c r="H10" i="7"/>
  <c r="C11" i="7"/>
  <c r="D11" i="7"/>
  <c r="E11" i="7"/>
  <c r="F11" i="7"/>
  <c r="G11" i="7"/>
  <c r="H11" i="7"/>
  <c r="C12" i="7"/>
  <c r="D12" i="7"/>
  <c r="E12" i="7"/>
  <c r="F12" i="7"/>
  <c r="G12" i="7"/>
  <c r="H12" i="7"/>
  <c r="C13" i="7"/>
  <c r="D13" i="7"/>
  <c r="E13" i="7"/>
  <c r="F13" i="7"/>
  <c r="G13" i="7"/>
  <c r="H13" i="7"/>
  <c r="C14" i="7"/>
  <c r="D14" i="7"/>
  <c r="E14" i="7"/>
  <c r="F14" i="7"/>
  <c r="G14" i="7"/>
  <c r="H14" i="7"/>
  <c r="C15" i="7"/>
  <c r="D15" i="7"/>
  <c r="E15" i="7"/>
  <c r="F15" i="7"/>
  <c r="G15" i="7"/>
  <c r="H15" i="7"/>
  <c r="C16" i="7"/>
  <c r="D16" i="7"/>
  <c r="E16" i="7"/>
  <c r="F16" i="7"/>
  <c r="G16" i="7"/>
  <c r="H16" i="7"/>
  <c r="C17" i="7"/>
  <c r="D17" i="7"/>
  <c r="E17" i="7"/>
  <c r="F17" i="7"/>
  <c r="G17" i="7"/>
  <c r="H17" i="7"/>
  <c r="C18" i="7"/>
  <c r="D18" i="7"/>
  <c r="E18" i="7"/>
  <c r="F18" i="7"/>
  <c r="G18" i="7"/>
  <c r="H18" i="7"/>
  <c r="C19" i="7"/>
  <c r="D19" i="7"/>
  <c r="E19" i="7"/>
  <c r="F19" i="7"/>
  <c r="G19" i="7"/>
  <c r="H19" i="7"/>
  <c r="C20" i="7"/>
  <c r="D20" i="7"/>
  <c r="E20" i="7"/>
  <c r="F20" i="7"/>
  <c r="G20" i="7"/>
  <c r="H20" i="7"/>
  <c r="C21" i="7"/>
  <c r="D21" i="7"/>
  <c r="E21" i="7"/>
  <c r="F21" i="7"/>
  <c r="G21" i="7"/>
  <c r="H21" i="7"/>
  <c r="C22" i="7"/>
  <c r="D22" i="7"/>
  <c r="E22" i="7"/>
  <c r="F22" i="7"/>
  <c r="G22" i="7"/>
  <c r="H22" i="7"/>
  <c r="C23" i="7"/>
  <c r="D23" i="7"/>
  <c r="E23" i="7"/>
  <c r="F23" i="7"/>
  <c r="G23" i="7"/>
  <c r="H23" i="7"/>
  <c r="C24" i="7"/>
  <c r="D24" i="7"/>
  <c r="E24" i="7"/>
  <c r="F24" i="7"/>
  <c r="G24" i="7"/>
  <c r="H24" i="7"/>
  <c r="C25" i="7"/>
  <c r="D25" i="7"/>
  <c r="E25" i="7"/>
  <c r="F25" i="7"/>
  <c r="G25" i="7"/>
  <c r="H25" i="7"/>
  <c r="C26" i="7"/>
  <c r="D26" i="7"/>
  <c r="E26" i="7"/>
  <c r="F26" i="7"/>
  <c r="G26" i="7"/>
  <c r="H26" i="7"/>
  <c r="C27" i="7"/>
  <c r="D27" i="7"/>
  <c r="E27" i="7"/>
  <c r="F27" i="7"/>
  <c r="G27" i="7"/>
  <c r="H27" i="7"/>
  <c r="C28" i="7"/>
  <c r="D28" i="7"/>
  <c r="E28" i="7"/>
  <c r="F28" i="7"/>
  <c r="G28" i="7"/>
  <c r="H28" i="7"/>
  <c r="C29" i="7"/>
  <c r="D29" i="7"/>
  <c r="E29" i="7"/>
  <c r="F29" i="7"/>
  <c r="G29" i="7"/>
  <c r="H29" i="7"/>
  <c r="C30" i="7"/>
  <c r="D30" i="7"/>
  <c r="E30" i="7"/>
  <c r="F30" i="7"/>
  <c r="G30" i="7"/>
  <c r="H30" i="7"/>
  <c r="C31" i="7"/>
  <c r="D31" i="7"/>
  <c r="E31" i="7"/>
  <c r="F31" i="7"/>
  <c r="G31" i="7"/>
  <c r="H31" i="7"/>
  <c r="C32" i="7"/>
  <c r="D32" i="7"/>
  <c r="E32" i="7"/>
  <c r="F32" i="7"/>
  <c r="G32" i="7"/>
  <c r="H32" i="7"/>
  <c r="C33" i="7"/>
  <c r="D33" i="7"/>
  <c r="E33" i="7"/>
  <c r="F33" i="7"/>
  <c r="G33" i="7"/>
  <c r="H33" i="7"/>
  <c r="C34" i="7"/>
  <c r="D34" i="7"/>
  <c r="E34" i="7"/>
  <c r="F34" i="7"/>
  <c r="G34" i="7"/>
  <c r="H34" i="7"/>
  <c r="C35" i="7"/>
  <c r="D35" i="7"/>
  <c r="E35" i="7"/>
  <c r="F35" i="7"/>
  <c r="G35" i="7"/>
  <c r="H35" i="7"/>
  <c r="C36" i="7"/>
  <c r="D36" i="7"/>
  <c r="E36" i="7"/>
  <c r="F36" i="7"/>
  <c r="G36" i="7"/>
  <c r="H36" i="7"/>
  <c r="C37" i="7"/>
  <c r="D37" i="7"/>
  <c r="E37" i="7"/>
  <c r="F37" i="7"/>
  <c r="G37" i="7"/>
  <c r="H37" i="7"/>
  <c r="C38" i="7"/>
  <c r="D38" i="7"/>
  <c r="E38" i="7"/>
  <c r="F38" i="7"/>
  <c r="G38" i="7"/>
  <c r="H38" i="7"/>
  <c r="C39" i="7"/>
  <c r="D39" i="7"/>
  <c r="E39" i="7"/>
  <c r="F39" i="7"/>
  <c r="G39" i="7"/>
  <c r="H39" i="7"/>
  <c r="C40" i="7"/>
  <c r="D40" i="7"/>
  <c r="E40" i="7"/>
  <c r="F40" i="7"/>
  <c r="G40" i="7"/>
  <c r="H40" i="7"/>
  <c r="C41" i="7"/>
  <c r="D41" i="7"/>
  <c r="E41" i="7"/>
  <c r="F41" i="7"/>
  <c r="G41" i="7"/>
  <c r="H41" i="7"/>
  <c r="C42" i="7"/>
  <c r="D42" i="7"/>
  <c r="E42" i="7"/>
  <c r="F42" i="7"/>
  <c r="G42" i="7"/>
  <c r="H42" i="7"/>
  <c r="C43" i="7"/>
  <c r="D43" i="7"/>
  <c r="E43" i="7"/>
  <c r="F43" i="7"/>
  <c r="G43" i="7"/>
  <c r="H43" i="7"/>
  <c r="C44" i="7"/>
  <c r="D44" i="7"/>
  <c r="E44" i="7"/>
  <c r="F44" i="7"/>
  <c r="G44" i="7"/>
  <c r="H44" i="7"/>
  <c r="C45" i="7"/>
  <c r="D45" i="7"/>
  <c r="E45" i="7"/>
  <c r="F45" i="7"/>
  <c r="G45" i="7"/>
  <c r="H45" i="7"/>
  <c r="C46" i="7"/>
  <c r="D46" i="7"/>
  <c r="E46" i="7"/>
  <c r="F46" i="7"/>
  <c r="G46" i="7"/>
  <c r="H46" i="7"/>
  <c r="C47" i="7"/>
  <c r="D47" i="7"/>
  <c r="E47" i="7"/>
  <c r="F47" i="7"/>
  <c r="G47" i="7"/>
  <c r="H47" i="7"/>
  <c r="C48" i="7"/>
  <c r="D48" i="7"/>
  <c r="E48" i="7"/>
  <c r="F48" i="7"/>
  <c r="G48" i="7"/>
  <c r="H48" i="7"/>
  <c r="C49" i="7"/>
  <c r="D49" i="7"/>
  <c r="E49" i="7"/>
  <c r="F49" i="7"/>
  <c r="G49" i="7"/>
  <c r="H49" i="7"/>
  <c r="C50" i="7"/>
  <c r="D50" i="7"/>
  <c r="E50" i="7"/>
  <c r="F50" i="7"/>
  <c r="G50" i="7"/>
  <c r="H50" i="7"/>
  <c r="C51" i="7"/>
  <c r="D51" i="7"/>
  <c r="E51" i="7"/>
  <c r="F51" i="7"/>
  <c r="G51" i="7"/>
  <c r="H51" i="7"/>
  <c r="C52" i="7"/>
  <c r="D52" i="7"/>
  <c r="E52" i="7"/>
  <c r="F52" i="7"/>
  <c r="G52" i="7"/>
  <c r="H52" i="7"/>
  <c r="C53" i="7"/>
  <c r="D53" i="7"/>
  <c r="E53" i="7"/>
  <c r="F53" i="7"/>
  <c r="G53" i="7"/>
  <c r="H53" i="7"/>
  <c r="C54" i="7"/>
  <c r="D54" i="7"/>
  <c r="E54" i="7"/>
  <c r="F54" i="7"/>
  <c r="G54" i="7"/>
  <c r="H54" i="7"/>
  <c r="C55" i="7"/>
  <c r="D55" i="7"/>
  <c r="E55" i="7"/>
  <c r="F55" i="7"/>
  <c r="G55" i="7"/>
  <c r="H55" i="7"/>
  <c r="C56" i="7"/>
  <c r="D56" i="7"/>
  <c r="E56" i="7"/>
  <c r="F56" i="7"/>
  <c r="G56" i="7"/>
  <c r="H56" i="7"/>
  <c r="C57" i="7"/>
  <c r="D57" i="7"/>
  <c r="E57" i="7"/>
  <c r="F57" i="7"/>
  <c r="G57" i="7"/>
  <c r="H57" i="7"/>
  <c r="C58" i="7"/>
  <c r="D58" i="7"/>
  <c r="E58" i="7"/>
  <c r="F58" i="7"/>
  <c r="G58" i="7"/>
  <c r="H58" i="7"/>
  <c r="C59" i="7"/>
  <c r="D59" i="7"/>
  <c r="E59" i="7"/>
  <c r="F59" i="7"/>
  <c r="G59" i="7"/>
  <c r="H59" i="7"/>
  <c r="C60" i="7"/>
  <c r="D60" i="7"/>
  <c r="E60" i="7"/>
  <c r="F60" i="7"/>
  <c r="G60" i="7"/>
  <c r="H60" i="7"/>
  <c r="C61" i="7"/>
  <c r="D61" i="7"/>
  <c r="E61" i="7"/>
  <c r="F61" i="7"/>
  <c r="G61" i="7"/>
  <c r="H61" i="7"/>
  <c r="C62" i="7"/>
  <c r="D62" i="7"/>
  <c r="E62" i="7"/>
  <c r="F62" i="7"/>
  <c r="G62" i="7"/>
  <c r="H62" i="7"/>
  <c r="C63" i="7"/>
  <c r="D63" i="7"/>
  <c r="E63" i="7"/>
  <c r="F63" i="7"/>
  <c r="G63" i="7"/>
  <c r="H63" i="7"/>
  <c r="C64" i="7"/>
  <c r="D64" i="7"/>
  <c r="E64" i="7"/>
  <c r="F64" i="7"/>
  <c r="G64" i="7"/>
  <c r="H64" i="7"/>
  <c r="C65" i="7"/>
  <c r="D65" i="7"/>
  <c r="E65" i="7"/>
  <c r="F65" i="7"/>
  <c r="G65" i="7"/>
  <c r="H65" i="7"/>
  <c r="C66" i="7"/>
  <c r="D66" i="7"/>
  <c r="E66" i="7"/>
  <c r="F66" i="7"/>
  <c r="G66" i="7"/>
  <c r="H66" i="7"/>
  <c r="C67" i="7"/>
  <c r="D67" i="7"/>
  <c r="E67" i="7"/>
  <c r="F67" i="7"/>
  <c r="G67" i="7"/>
  <c r="H67" i="7"/>
  <c r="C68" i="7"/>
  <c r="D68" i="7"/>
  <c r="E68" i="7"/>
  <c r="F68" i="7"/>
  <c r="G68" i="7"/>
  <c r="H68" i="7"/>
  <c r="C69" i="7"/>
  <c r="D69" i="7"/>
  <c r="E69" i="7"/>
  <c r="F69" i="7"/>
  <c r="G69" i="7"/>
  <c r="H69" i="7"/>
  <c r="C70" i="7"/>
  <c r="D70" i="7"/>
  <c r="E70" i="7"/>
  <c r="F70" i="7"/>
  <c r="G70" i="7"/>
  <c r="H70" i="7"/>
  <c r="H5" i="7"/>
  <c r="G5" i="7"/>
  <c r="F5" i="7"/>
  <c r="E5" i="7"/>
  <c r="D5" i="7"/>
  <c r="C5" i="7"/>
  <c r="F4" i="4"/>
  <c r="E4" i="4"/>
  <c r="D4" i="4"/>
  <c r="C4" i="4"/>
  <c r="C6" i="3"/>
  <c r="D6" i="3"/>
  <c r="E6" i="3"/>
  <c r="F6" i="3"/>
  <c r="C7" i="3"/>
  <c r="D7" i="3"/>
  <c r="E7" i="3"/>
  <c r="F7" i="3"/>
  <c r="C8" i="3"/>
  <c r="D8" i="3"/>
  <c r="E8" i="3"/>
  <c r="F8" i="3"/>
  <c r="G8" i="3"/>
  <c r="C9" i="3"/>
  <c r="D9" i="3"/>
  <c r="E9" i="3"/>
  <c r="F9" i="3"/>
  <c r="G9" i="3"/>
  <c r="C10" i="3"/>
  <c r="D10" i="3"/>
  <c r="E10" i="3"/>
  <c r="F10" i="3"/>
  <c r="G10" i="3"/>
  <c r="C11" i="3"/>
  <c r="D11" i="3"/>
  <c r="E11" i="3"/>
  <c r="F11" i="3"/>
  <c r="G11" i="3"/>
  <c r="C12" i="3"/>
  <c r="D12" i="3"/>
  <c r="E12" i="3"/>
  <c r="F12" i="3"/>
  <c r="G12" i="3"/>
  <c r="C13" i="3"/>
  <c r="D13" i="3"/>
  <c r="E13" i="3"/>
  <c r="F13" i="3"/>
  <c r="G13" i="3"/>
  <c r="C14" i="3"/>
  <c r="D14" i="3"/>
  <c r="E14" i="3"/>
  <c r="F14" i="3"/>
  <c r="G14" i="3"/>
  <c r="C15" i="3"/>
  <c r="D15" i="3"/>
  <c r="E15" i="3"/>
  <c r="F15" i="3"/>
  <c r="G15" i="3"/>
  <c r="C16" i="3"/>
  <c r="D16" i="3"/>
  <c r="E16" i="3"/>
  <c r="F16" i="3"/>
  <c r="G16" i="3"/>
  <c r="C17" i="3"/>
  <c r="D17" i="3"/>
  <c r="E17" i="3"/>
  <c r="F17" i="3"/>
  <c r="G17" i="3"/>
  <c r="C18" i="3"/>
  <c r="D18" i="3"/>
  <c r="E18" i="3"/>
  <c r="F18" i="3"/>
  <c r="G18" i="3"/>
  <c r="C19" i="3"/>
  <c r="D19" i="3"/>
  <c r="E19" i="3"/>
  <c r="F19" i="3"/>
  <c r="G19" i="3"/>
  <c r="C20" i="3"/>
  <c r="D20" i="3"/>
  <c r="E20" i="3"/>
  <c r="F20" i="3"/>
  <c r="G20" i="3"/>
  <c r="C21" i="3"/>
  <c r="D21" i="3"/>
  <c r="E21" i="3"/>
  <c r="F21" i="3"/>
  <c r="G21" i="3"/>
  <c r="C22" i="3"/>
  <c r="D22" i="3"/>
  <c r="E22" i="3"/>
  <c r="F22" i="3"/>
  <c r="G22" i="3"/>
  <c r="C23" i="3"/>
  <c r="D23" i="3"/>
  <c r="E23" i="3"/>
  <c r="F23" i="3"/>
  <c r="G23" i="3"/>
  <c r="C24" i="3"/>
  <c r="D24" i="3"/>
  <c r="E24" i="3"/>
  <c r="F24" i="3"/>
  <c r="G24" i="3"/>
  <c r="C25" i="3"/>
  <c r="D25" i="3"/>
  <c r="E25" i="3"/>
  <c r="F25" i="3"/>
  <c r="G25" i="3"/>
  <c r="C26" i="3"/>
  <c r="D26" i="3"/>
  <c r="E26" i="3"/>
  <c r="F26" i="3"/>
  <c r="G26" i="3"/>
  <c r="C27" i="3"/>
  <c r="D27" i="3"/>
  <c r="E27" i="3"/>
  <c r="F27" i="3"/>
  <c r="G27" i="3"/>
  <c r="C28" i="3"/>
  <c r="D28" i="3"/>
  <c r="E28" i="3"/>
  <c r="F28" i="3"/>
  <c r="G28" i="3"/>
  <c r="C29" i="3"/>
  <c r="D29" i="3"/>
  <c r="E29" i="3"/>
  <c r="F29" i="3"/>
  <c r="G29" i="3"/>
  <c r="C30" i="3"/>
  <c r="D30" i="3"/>
  <c r="E30" i="3"/>
  <c r="F30" i="3"/>
  <c r="G30" i="3"/>
  <c r="C31" i="3"/>
  <c r="D31" i="3"/>
  <c r="E31" i="3"/>
  <c r="F31" i="3"/>
  <c r="G31" i="3"/>
  <c r="C32" i="3"/>
  <c r="D32" i="3"/>
  <c r="E32" i="3"/>
  <c r="F32" i="3"/>
  <c r="G32" i="3"/>
  <c r="C33" i="3"/>
  <c r="D33" i="3"/>
  <c r="E33" i="3"/>
  <c r="F33" i="3"/>
  <c r="G33" i="3"/>
  <c r="C34" i="3"/>
  <c r="D34" i="3"/>
  <c r="E34" i="3"/>
  <c r="F34" i="3"/>
  <c r="G34" i="3"/>
  <c r="C35" i="3"/>
  <c r="D35" i="3"/>
  <c r="E35" i="3"/>
  <c r="F35" i="3"/>
  <c r="G35" i="3"/>
  <c r="C36" i="3"/>
  <c r="D36" i="3"/>
  <c r="E36" i="3"/>
  <c r="F36" i="3"/>
  <c r="G36" i="3"/>
  <c r="C37" i="3"/>
  <c r="D37" i="3"/>
  <c r="E37" i="3"/>
  <c r="F37" i="3"/>
  <c r="G37" i="3"/>
  <c r="C38" i="3"/>
  <c r="D38" i="3"/>
  <c r="E38" i="3"/>
  <c r="F38" i="3"/>
  <c r="G38" i="3"/>
  <c r="C39" i="3"/>
  <c r="D39" i="3"/>
  <c r="E39" i="3"/>
  <c r="F39" i="3"/>
  <c r="G39" i="3"/>
  <c r="C40" i="3"/>
  <c r="D40" i="3"/>
  <c r="E40" i="3"/>
  <c r="F40" i="3"/>
  <c r="G40" i="3"/>
  <c r="C41" i="3"/>
  <c r="D41" i="3"/>
  <c r="E41" i="3"/>
  <c r="F41" i="3"/>
  <c r="G41" i="3"/>
  <c r="C42" i="3"/>
  <c r="D42" i="3"/>
  <c r="E42" i="3"/>
  <c r="F42" i="3"/>
  <c r="G42" i="3"/>
  <c r="C43" i="3"/>
  <c r="D43" i="3"/>
  <c r="E43" i="3"/>
  <c r="F43" i="3"/>
  <c r="G43" i="3"/>
  <c r="C44" i="3"/>
  <c r="D44" i="3"/>
  <c r="E44" i="3"/>
  <c r="F44" i="3"/>
  <c r="G44" i="3"/>
  <c r="C45" i="3"/>
  <c r="D45" i="3"/>
  <c r="E45" i="3"/>
  <c r="F45" i="3"/>
  <c r="G45" i="3"/>
  <c r="C46" i="3"/>
  <c r="D46" i="3"/>
  <c r="E46" i="3"/>
  <c r="F46" i="3"/>
  <c r="G46" i="3"/>
  <c r="C47" i="3"/>
  <c r="D47" i="3"/>
  <c r="E47" i="3"/>
  <c r="F47" i="3"/>
  <c r="G47" i="3"/>
  <c r="C48" i="3"/>
  <c r="D48" i="3"/>
  <c r="E48" i="3"/>
  <c r="F48" i="3"/>
  <c r="G48" i="3"/>
  <c r="C49" i="3"/>
  <c r="D49" i="3"/>
  <c r="E49" i="3"/>
  <c r="F49" i="3"/>
  <c r="G49" i="3"/>
  <c r="C50" i="3"/>
  <c r="D50" i="3"/>
  <c r="E50" i="3"/>
  <c r="F50" i="3"/>
  <c r="G50" i="3"/>
  <c r="C51" i="3"/>
  <c r="D51" i="3"/>
  <c r="E51" i="3"/>
  <c r="F51" i="3"/>
  <c r="G51" i="3"/>
  <c r="C52" i="3"/>
  <c r="D52" i="3"/>
  <c r="E52" i="3"/>
  <c r="F52" i="3"/>
  <c r="G52" i="3"/>
  <c r="C53" i="3"/>
  <c r="D53" i="3"/>
  <c r="E53" i="3"/>
  <c r="F53" i="3"/>
  <c r="G53" i="3"/>
  <c r="C54" i="3"/>
  <c r="D54" i="3"/>
  <c r="E54" i="3"/>
  <c r="F54" i="3"/>
  <c r="G54" i="3"/>
  <c r="C55" i="3"/>
  <c r="D55" i="3"/>
  <c r="E55" i="3"/>
  <c r="F55" i="3"/>
  <c r="G55" i="3"/>
  <c r="C56" i="3"/>
  <c r="D56" i="3"/>
  <c r="E56" i="3"/>
  <c r="F56" i="3"/>
  <c r="G56" i="3"/>
  <c r="C57" i="3"/>
  <c r="D57" i="3"/>
  <c r="E57" i="3"/>
  <c r="F57" i="3"/>
  <c r="G57" i="3"/>
  <c r="C58" i="3"/>
  <c r="D58" i="3"/>
  <c r="E58" i="3"/>
  <c r="F58" i="3"/>
  <c r="G58" i="3"/>
  <c r="C59" i="3"/>
  <c r="D59" i="3"/>
  <c r="E59" i="3"/>
  <c r="F59" i="3"/>
  <c r="G59" i="3"/>
  <c r="F5" i="3"/>
  <c r="E5" i="3"/>
  <c r="D5" i="3"/>
  <c r="C5" i="3"/>
  <c r="W16" i="1"/>
  <c r="W14" i="1"/>
  <c r="W13" i="1"/>
  <c r="W18" i="1"/>
  <c r="W19" i="1"/>
  <c r="W17" i="1"/>
  <c r="W11" i="1"/>
  <c r="W15" i="1"/>
  <c r="W12" i="1"/>
  <c r="W8" i="1"/>
  <c r="W9" i="1"/>
  <c r="W6" i="1"/>
  <c r="W7" i="1"/>
  <c r="W10" i="1"/>
  <c r="N8" i="1"/>
  <c r="N9" i="1"/>
  <c r="N6" i="1"/>
  <c r="N7" i="1"/>
  <c r="N10" i="1"/>
  <c r="G2" i="7" l="1"/>
  <c r="G2" i="3"/>
  <c r="X7" i="1"/>
  <c r="X10" i="1"/>
  <c r="X6" i="1"/>
  <c r="X9" i="1"/>
  <c r="X8" i="1"/>
  <c r="N12" i="1"/>
  <c r="X12" i="1" s="1"/>
  <c r="N15" i="1"/>
  <c r="X15" i="1" s="1"/>
  <c r="G6" i="3" s="1"/>
  <c r="N17" i="1"/>
  <c r="X17" i="1" s="1"/>
  <c r="N19" i="1"/>
  <c r="X19" i="1" s="1"/>
  <c r="N18" i="1"/>
  <c r="X18" i="1" s="1"/>
  <c r="N14" i="1"/>
  <c r="X14" i="1" s="1"/>
  <c r="G7" i="3" s="1"/>
  <c r="N16" i="1"/>
  <c r="X16" i="1" s="1"/>
  <c r="N13" i="1" l="1"/>
  <c r="X13" i="1" s="1"/>
  <c r="N11" i="1"/>
  <c r="X11" i="1" s="1"/>
</calcChain>
</file>

<file path=xl/sharedStrings.xml><?xml version="1.0" encoding="utf-8"?>
<sst xmlns="http://schemas.openxmlformats.org/spreadsheetml/2006/main" count="428" uniqueCount="179">
  <si>
    <r>
      <rPr>
        <b/>
        <sz val="11"/>
        <color theme="1"/>
        <rFont val="Calibri"/>
        <family val="2"/>
        <scheme val="minor"/>
      </rPr>
      <t xml:space="preserve">Program Year 2025-26   </t>
    </r>
    <r>
      <rPr>
        <sz val="11"/>
        <color theme="1"/>
        <rFont val="Calibri"/>
        <family val="2"/>
        <scheme val="minor"/>
      </rPr>
      <t xml:space="preserve">                                  Group A Available Capacity: 28.75 MW</t>
    </r>
  </si>
  <si>
    <t xml:space="preserve">Primary Selection Criteria </t>
  </si>
  <si>
    <t xml:space="preserve">Secondary Selection Criteria </t>
  </si>
  <si>
    <t>Application ID</t>
  </si>
  <si>
    <t>AV Name</t>
  </si>
  <si>
    <t>Vendor ID</t>
  </si>
  <si>
    <t>Project Name</t>
  </si>
  <si>
    <t>Project size AC (kW)</t>
  </si>
  <si>
    <t>Utility Group</t>
  </si>
  <si>
    <t>Community the project is located</t>
  </si>
  <si>
    <t>A</t>
  </si>
  <si>
    <t>B</t>
  </si>
  <si>
    <t>C</t>
  </si>
  <si>
    <t>D</t>
  </si>
  <si>
    <t>E</t>
  </si>
  <si>
    <t>TOTAL Primary points</t>
  </si>
  <si>
    <t>F</t>
  </si>
  <si>
    <t>G</t>
  </si>
  <si>
    <t>H</t>
  </si>
  <si>
    <t>TOTAL Secondary Points</t>
  </si>
  <si>
    <t>TOTAL POINTS</t>
  </si>
  <si>
    <t>RNG Seed: 137787435</t>
  </si>
  <si>
    <t>Selected Order</t>
  </si>
  <si>
    <t>Waitlist Order</t>
  </si>
  <si>
    <t>Dimension IL 1 LLC</t>
  </si>
  <si>
    <t>Sandoval CSG 1 LLC</t>
  </si>
  <si>
    <t>Marion</t>
  </si>
  <si>
    <t>21-27 Gateway Commerce Ctr, LLC</t>
  </si>
  <si>
    <t>Madison</t>
  </si>
  <si>
    <t>Caseyville CSG 1 LLC</t>
  </si>
  <si>
    <t xml:space="preserve">St. Clair </t>
  </si>
  <si>
    <t>Trenton CSG 1 LLC</t>
  </si>
  <si>
    <t>Clinton</t>
  </si>
  <si>
    <t>Elm Grove CSG 1 LLC</t>
  </si>
  <si>
    <t>Tazewell</t>
  </si>
  <si>
    <t>SLDIL Portfolio LLC</t>
  </si>
  <si>
    <t>SLDIL 114731</t>
  </si>
  <si>
    <t>Peoria</t>
  </si>
  <si>
    <t>Flatiron Power LLC</t>
  </si>
  <si>
    <t>Prime Storage IL08</t>
  </si>
  <si>
    <t>Trajectory Solar 3, LLC</t>
  </si>
  <si>
    <t>Blackstump Solar</t>
  </si>
  <si>
    <t>Randolph</t>
  </si>
  <si>
    <t>Cervine Solar, LLC</t>
  </si>
  <si>
    <t>Centralia</t>
  </si>
  <si>
    <t>SLDIL 166990</t>
  </si>
  <si>
    <t>Hawk-Attollo LLC</t>
  </si>
  <si>
    <t>Good Shepherd CDCS</t>
  </si>
  <si>
    <t>North Sheldon Solar, LLC</t>
  </si>
  <si>
    <t>Iroquois</t>
  </si>
  <si>
    <t>Thimbleberry Solar</t>
  </si>
  <si>
    <t>Tributary Solar, LLC</t>
  </si>
  <si>
    <r>
      <rPr>
        <b/>
        <sz val="11"/>
        <color rgb="FF000000"/>
        <rFont val="Calibri"/>
        <scheme val="minor"/>
      </rPr>
      <t xml:space="preserve">Program Year 2025-26   </t>
    </r>
    <r>
      <rPr>
        <sz val="11"/>
        <color rgb="FF000000"/>
        <rFont val="Calibri"/>
        <scheme val="minor"/>
      </rPr>
      <t xml:space="preserve">                                                            </t>
    </r>
    <r>
      <rPr>
        <b/>
        <sz val="11"/>
        <color rgb="FF000000"/>
        <rFont val="Calibri"/>
        <scheme val="minor"/>
      </rPr>
      <t>Group A Available Capacity</t>
    </r>
    <r>
      <rPr>
        <sz val="11"/>
        <color rgb="FF000000"/>
        <rFont val="Calibri"/>
        <scheme val="minor"/>
      </rPr>
      <t>: 28.75MW</t>
    </r>
  </si>
  <si>
    <t>Selected Project Capacity (MW)</t>
  </si>
  <si>
    <t>App ID</t>
  </si>
  <si>
    <t>AV ID</t>
  </si>
  <si>
    <t>Approved Vendor Name</t>
  </si>
  <si>
    <t>AC Project Size kW</t>
  </si>
  <si>
    <t>Tiebreaker Value</t>
  </si>
  <si>
    <t>Company Name</t>
  </si>
  <si>
    <t>Total Points</t>
  </si>
  <si>
    <t>Tiebreaker value</t>
  </si>
  <si>
    <t>Place in Waitlist</t>
  </si>
  <si>
    <r>
      <rPr>
        <b/>
        <sz val="11"/>
        <color theme="1"/>
        <rFont val="Calibri"/>
        <family val="2"/>
        <scheme val="minor"/>
      </rPr>
      <t xml:space="preserve">Program Year 2025-26   </t>
    </r>
    <r>
      <rPr>
        <sz val="11"/>
        <color theme="1"/>
        <rFont val="Calibri"/>
        <family val="2"/>
        <scheme val="minor"/>
      </rPr>
      <t xml:space="preserve">                                  Group B Available Capacity: 55.06 MW</t>
    </r>
  </si>
  <si>
    <t>RNG Seed: 316009087</t>
  </si>
  <si>
    <t>New Lenox CSG 3 LLC</t>
  </si>
  <si>
    <t>Joliet</t>
  </si>
  <si>
    <t>Blue Aster Solar, LLC</t>
  </si>
  <si>
    <t>Rockford</t>
  </si>
  <si>
    <t>Bolingbrook CSG 4 LLC</t>
  </si>
  <si>
    <t>DuPage Township</t>
  </si>
  <si>
    <t>Lombard CSG 1 LLC</t>
  </si>
  <si>
    <t>Addison Township</t>
  </si>
  <si>
    <t>Morris CSG 1 LLC</t>
  </si>
  <si>
    <t>Grundy</t>
  </si>
  <si>
    <t>Fox Sparrow Solar, LLC</t>
  </si>
  <si>
    <t>SLDIL 165205</t>
  </si>
  <si>
    <t xml:space="preserve"> DuPage Township</t>
  </si>
  <si>
    <t>SLDIL 165227</t>
  </si>
  <si>
    <t>Cicero</t>
  </si>
  <si>
    <t>6225 E Minooka</t>
  </si>
  <si>
    <t>SLDIL 165322</t>
  </si>
  <si>
    <t>SLDIL 114751</t>
  </si>
  <si>
    <t>Bolingbrook</t>
  </si>
  <si>
    <t>SLDIL 114737</t>
  </si>
  <si>
    <t>City of Chicago</t>
  </si>
  <si>
    <t>Gambrel Solar, LLC</t>
  </si>
  <si>
    <t>SLDIL 166515</t>
  </si>
  <si>
    <t>Naperville Township</t>
  </si>
  <si>
    <t>SLDIL 165201</t>
  </si>
  <si>
    <t>SLDIL 165154</t>
  </si>
  <si>
    <t>Elk Grove</t>
  </si>
  <si>
    <t>SLDIL 165208</t>
  </si>
  <si>
    <t>SLDIL 165232</t>
  </si>
  <si>
    <t>SLDIL 167302</t>
  </si>
  <si>
    <t>SLDIL 165720</t>
  </si>
  <si>
    <t>Chicago City</t>
  </si>
  <si>
    <t>SLDIL 165212</t>
  </si>
  <si>
    <t>SLDIL 165243</t>
  </si>
  <si>
    <t>SLDIL 141851</t>
  </si>
  <si>
    <t>SLDIL 114798</t>
  </si>
  <si>
    <t>Zion</t>
  </si>
  <si>
    <t>SLDIL 165220</t>
  </si>
  <si>
    <t>SLDIL 165274</t>
  </si>
  <si>
    <t>Worth Township</t>
  </si>
  <si>
    <t>SLDIL 165303</t>
  </si>
  <si>
    <t>Stickney Township</t>
  </si>
  <si>
    <t>SLDIL 165649</t>
  </si>
  <si>
    <t>Kendall County</t>
  </si>
  <si>
    <t>SLDIL 166910</t>
  </si>
  <si>
    <t>Kendall</t>
  </si>
  <si>
    <t>SLDIL 168605</t>
  </si>
  <si>
    <t>Wheeling</t>
  </si>
  <si>
    <t>SLDIL 166978</t>
  </si>
  <si>
    <t>Winfield</t>
  </si>
  <si>
    <t>SLDIL 165640</t>
  </si>
  <si>
    <t>Wheeling Township</t>
  </si>
  <si>
    <t>SLDIL 166977</t>
  </si>
  <si>
    <t>SLDIL 165289</t>
  </si>
  <si>
    <t>Downers Grove Township</t>
  </si>
  <si>
    <t>SLDIL 166516</t>
  </si>
  <si>
    <t>Chicago</t>
  </si>
  <si>
    <t>SLDIL 165331</t>
  </si>
  <si>
    <t>SLDIL 166986</t>
  </si>
  <si>
    <t>Dorr</t>
  </si>
  <si>
    <t>Barn Owl Solar</t>
  </si>
  <si>
    <t>Rich Township</t>
  </si>
  <si>
    <t>SLDIL 166518</t>
  </si>
  <si>
    <t>SLDIL 165719</t>
  </si>
  <si>
    <t>Wayne Township</t>
  </si>
  <si>
    <t>SLDIL 165240</t>
  </si>
  <si>
    <t>SLDIL 166982</t>
  </si>
  <si>
    <t>DeKalb</t>
  </si>
  <si>
    <t>BAP Power LLC</t>
  </si>
  <si>
    <t>MV Spencer</t>
  </si>
  <si>
    <t>Montgomery</t>
  </si>
  <si>
    <t>SLDIL 165726</t>
  </si>
  <si>
    <t>Schaumburg</t>
  </si>
  <si>
    <t>SLDIL 165267</t>
  </si>
  <si>
    <t>Palatine Township</t>
  </si>
  <si>
    <t>SLDIL 165647</t>
  </si>
  <si>
    <t>Bremen Township</t>
  </si>
  <si>
    <t>SLDIL 165737</t>
  </si>
  <si>
    <t>BAP DuPage</t>
  </si>
  <si>
    <t>West Chicago</t>
  </si>
  <si>
    <t>SLDIL 166906</t>
  </si>
  <si>
    <t>Bloom</t>
  </si>
  <si>
    <t>SLDIL 166932</t>
  </si>
  <si>
    <t>Lake</t>
  </si>
  <si>
    <t>SLDIL 141852</t>
  </si>
  <si>
    <t>SLDIL 165311</t>
  </si>
  <si>
    <t>SLDIL 165666</t>
  </si>
  <si>
    <t>Milton Township</t>
  </si>
  <si>
    <t>SLDIL 165669</t>
  </si>
  <si>
    <t>Libertyville Township</t>
  </si>
  <si>
    <t>SLDIL 165671</t>
  </si>
  <si>
    <t>York Township</t>
  </si>
  <si>
    <t>SLDIL 165648</t>
  </si>
  <si>
    <t>Lisle Township</t>
  </si>
  <si>
    <t>SLDIL 165318</t>
  </si>
  <si>
    <t>Lockport Township</t>
  </si>
  <si>
    <t>SLDIL 165265</t>
  </si>
  <si>
    <t>SLDIL 165328</t>
  </si>
  <si>
    <t>SLDIL 136981</t>
  </si>
  <si>
    <t>Bloomingdale Township</t>
  </si>
  <si>
    <t>SLDIL 165728</t>
  </si>
  <si>
    <t>SLDIL 165674</t>
  </si>
  <si>
    <t>SLDIL 166936</t>
  </si>
  <si>
    <t>Oswego</t>
  </si>
  <si>
    <t>SLDIL 122131</t>
  </si>
  <si>
    <t>SLDIL 164853</t>
  </si>
  <si>
    <t>SLDIL 165279</t>
  </si>
  <si>
    <t>St. Charles Township</t>
  </si>
  <si>
    <t>SLDIL 141976</t>
  </si>
  <si>
    <t>SLDIL 166517</t>
  </si>
  <si>
    <t>SLDIL 165155</t>
  </si>
  <si>
    <t>Waukegan CSG 1 LLC (WITHDRAWN)</t>
  </si>
  <si>
    <t>Warren Township</t>
  </si>
  <si>
    <r>
      <rPr>
        <b/>
        <sz val="11"/>
        <color rgb="FF000000"/>
        <rFont val="Calibri"/>
        <scheme val="minor"/>
      </rPr>
      <t xml:space="preserve">Program Year 2025-26   </t>
    </r>
    <r>
      <rPr>
        <sz val="11"/>
        <color rgb="FF000000"/>
        <rFont val="Calibri"/>
        <scheme val="minor"/>
      </rPr>
      <t xml:space="preserve">                                                            </t>
    </r>
    <r>
      <rPr>
        <b/>
        <sz val="11"/>
        <color rgb="FF000000"/>
        <rFont val="Calibri"/>
        <scheme val="minor"/>
      </rPr>
      <t>Group A Available Capacity</t>
    </r>
    <r>
      <rPr>
        <sz val="11"/>
        <color rgb="FF000000"/>
        <rFont val="Calibri"/>
        <scheme val="minor"/>
      </rPr>
      <t>: 55.06MW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</si>
</sst>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0"/>
    <numFmt numFmtId="165" formatCode="0.00000000000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sz val="11"/>
      <name val="Calibri"/>
      <family val="2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2" fillId="0" borderId="0" xfId="0" applyFont="1"/>
    <xf numFmtId="0" fontId="5" fillId="3" borderId="5" xfId="0" applyFont="1" applyFill="1" applyBorder="1"/>
    <xf numFmtId="0" fontId="5" fillId="3" borderId="1" xfId="0" applyFont="1" applyFill="1" applyBorder="1"/>
    <xf numFmtId="0" fontId="2" fillId="7" borderId="6" xfId="0" applyFont="1" applyFill="1" applyBorder="1" applyAlignment="1">
      <alignment horizontal="left" wrapText="1"/>
    </xf>
    <xf numFmtId="0" fontId="8" fillId="7" borderId="5" xfId="0" applyFont="1" applyFill="1" applyBorder="1" applyAlignment="1">
      <alignment wrapText="1"/>
    </xf>
    <xf numFmtId="0" fontId="8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0" fillId="0" borderId="8" xfId="0" applyBorder="1"/>
    <xf numFmtId="0" fontId="9" fillId="0" borderId="11" xfId="0" applyFont="1" applyBorder="1"/>
    <xf numFmtId="0" fontId="4" fillId="0" borderId="11" xfId="0" applyFont="1" applyBorder="1"/>
    <xf numFmtId="1" fontId="4" fillId="0" borderId="11" xfId="1" applyNumberFormat="1" applyFont="1" applyFill="1" applyBorder="1"/>
    <xf numFmtId="0" fontId="0" fillId="0" borderId="11" xfId="0" applyBorder="1"/>
    <xf numFmtId="0" fontId="0" fillId="0" borderId="11" xfId="0" applyBorder="1" applyAlignment="1">
      <alignment wrapText="1"/>
    </xf>
    <xf numFmtId="0" fontId="4" fillId="0" borderId="11" xfId="0" applyFont="1" applyBorder="1" applyAlignment="1">
      <alignment wrapText="1"/>
    </xf>
    <xf numFmtId="0" fontId="10" fillId="0" borderId="11" xfId="0" applyFont="1" applyBorder="1"/>
    <xf numFmtId="0" fontId="4" fillId="0" borderId="11" xfId="1" applyNumberFormat="1" applyFont="1" applyFill="1" applyBorder="1" applyAlignment="1"/>
    <xf numFmtId="0" fontId="0" fillId="0" borderId="12" xfId="0" applyBorder="1"/>
    <xf numFmtId="0" fontId="0" fillId="0" borderId="12" xfId="0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wrapText="1"/>
    </xf>
    <xf numFmtId="0" fontId="4" fillId="0" borderId="13" xfId="0" applyFont="1" applyBorder="1"/>
    <xf numFmtId="1" fontId="0" fillId="5" borderId="14" xfId="0" applyNumberFormat="1" applyFill="1" applyBorder="1" applyAlignment="1">
      <alignment wrapText="1"/>
    </xf>
    <xf numFmtId="1" fontId="0" fillId="5" borderId="15" xfId="0" applyNumberFormat="1" applyFill="1" applyBorder="1" applyAlignment="1">
      <alignment wrapText="1"/>
    </xf>
    <xf numFmtId="0" fontId="4" fillId="0" borderId="12" xfId="0" applyFont="1" applyBorder="1"/>
    <xf numFmtId="0" fontId="0" fillId="6" borderId="14" xfId="0" applyFill="1" applyBorder="1"/>
    <xf numFmtId="0" fontId="0" fillId="6" borderId="15" xfId="0" applyFill="1" applyBorder="1"/>
    <xf numFmtId="1" fontId="2" fillId="8" borderId="14" xfId="0" applyNumberFormat="1" applyFont="1" applyFill="1" applyBorder="1"/>
    <xf numFmtId="1" fontId="2" fillId="8" borderId="15" xfId="0" applyNumberFormat="1" applyFont="1" applyFill="1" applyBorder="1"/>
    <xf numFmtId="0" fontId="0" fillId="6" borderId="7" xfId="0" applyFill="1" applyBorder="1" applyAlignment="1">
      <alignment horizontal="left" wrapText="1"/>
    </xf>
    <xf numFmtId="1" fontId="0" fillId="5" borderId="10" xfId="0" applyNumberFormat="1" applyFill="1" applyBorder="1" applyAlignment="1">
      <alignment wrapText="1"/>
    </xf>
    <xf numFmtId="0" fontId="0" fillId="5" borderId="3" xfId="0" applyFill="1" applyBorder="1" applyAlignment="1">
      <alignment horizontal="left" wrapText="1"/>
    </xf>
    <xf numFmtId="0" fontId="4" fillId="5" borderId="2" xfId="0" applyFon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6" borderId="3" xfId="0" applyFill="1" applyBorder="1" applyAlignment="1">
      <alignment horizontal="left" wrapText="1"/>
    </xf>
    <xf numFmtId="0" fontId="0" fillId="6" borderId="2" xfId="0" applyFill="1" applyBorder="1" applyAlignment="1">
      <alignment horizontal="left"/>
    </xf>
    <xf numFmtId="0" fontId="0" fillId="6" borderId="17" xfId="0" applyFill="1" applyBorder="1" applyAlignment="1">
      <alignment horizontal="left"/>
    </xf>
    <xf numFmtId="0" fontId="0" fillId="5" borderId="4" xfId="0" applyFill="1" applyBorder="1" applyAlignment="1">
      <alignment horizontal="left" wrapText="1"/>
    </xf>
    <xf numFmtId="0" fontId="7" fillId="4" borderId="4" xfId="0" applyFont="1" applyFill="1" applyBorder="1" applyAlignment="1">
      <alignment horizontal="center"/>
    </xf>
    <xf numFmtId="0" fontId="5" fillId="2" borderId="3" xfId="0" applyFont="1" applyFill="1" applyBorder="1"/>
    <xf numFmtId="0" fontId="6" fillId="2" borderId="2" xfId="0" applyFont="1" applyFill="1" applyBorder="1"/>
    <xf numFmtId="0" fontId="5" fillId="2" borderId="2" xfId="0" applyFont="1" applyFill="1" applyBorder="1"/>
    <xf numFmtId="0" fontId="5" fillId="2" borderId="17" xfId="0" applyFont="1" applyFill="1" applyBorder="1" applyAlignment="1">
      <alignment horizontal="center"/>
    </xf>
    <xf numFmtId="0" fontId="0" fillId="0" borderId="20" xfId="0" applyBorder="1"/>
    <xf numFmtId="0" fontId="2" fillId="7" borderId="21" xfId="0" applyFont="1" applyFill="1" applyBorder="1" applyAlignment="1">
      <alignment horizontal="center" wrapText="1"/>
    </xf>
    <xf numFmtId="0" fontId="11" fillId="0" borderId="22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13" fillId="7" borderId="23" xfId="0" applyFont="1" applyFill="1" applyBorder="1" applyAlignment="1">
      <alignment vertical="center" wrapText="1"/>
    </xf>
    <xf numFmtId="0" fontId="13" fillId="7" borderId="20" xfId="0" applyFont="1" applyFill="1" applyBorder="1" applyAlignment="1">
      <alignment vertical="center" wrapText="1"/>
    </xf>
    <xf numFmtId="0" fontId="13" fillId="7" borderId="24" xfId="0" applyFont="1" applyFill="1" applyBorder="1" applyAlignment="1">
      <alignment vertical="center" wrapText="1"/>
    </xf>
    <xf numFmtId="0" fontId="8" fillId="7" borderId="20" xfId="0" applyFont="1" applyFill="1" applyBorder="1" applyAlignment="1">
      <alignment vertical="center" wrapText="1"/>
    </xf>
    <xf numFmtId="0" fontId="14" fillId="0" borderId="20" xfId="0" applyFont="1" applyBorder="1" applyAlignment="1">
      <alignment vertical="top"/>
    </xf>
    <xf numFmtId="0" fontId="13" fillId="9" borderId="20" xfId="0" applyFont="1" applyFill="1" applyBorder="1" applyAlignment="1">
      <alignment vertical="center" wrapText="1"/>
    </xf>
    <xf numFmtId="1" fontId="0" fillId="0" borderId="0" xfId="0" applyNumberFormat="1"/>
    <xf numFmtId="1" fontId="3" fillId="0" borderId="0" xfId="0" applyNumberFormat="1" applyFont="1"/>
    <xf numFmtId="1" fontId="8" fillId="7" borderId="5" xfId="0" applyNumberFormat="1" applyFont="1" applyFill="1" applyBorder="1" applyAlignment="1">
      <alignment wrapText="1"/>
    </xf>
    <xf numFmtId="0" fontId="13" fillId="10" borderId="23" xfId="0" applyFont="1" applyFill="1" applyBorder="1" applyAlignment="1">
      <alignment vertical="center" wrapText="1"/>
    </xf>
    <xf numFmtId="0" fontId="13" fillId="10" borderId="20" xfId="0" applyFont="1" applyFill="1" applyBorder="1" applyAlignment="1">
      <alignment vertical="center" wrapText="1"/>
    </xf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wrapText="1"/>
    </xf>
    <xf numFmtId="1" fontId="0" fillId="0" borderId="28" xfId="0" applyNumberFormat="1" applyBorder="1"/>
    <xf numFmtId="1" fontId="9" fillId="0" borderId="28" xfId="0" applyNumberFormat="1" applyFont="1" applyBorder="1"/>
    <xf numFmtId="1" fontId="9" fillId="0" borderId="29" xfId="0" applyNumberFormat="1" applyFont="1" applyBorder="1"/>
    <xf numFmtId="0" fontId="9" fillId="0" borderId="30" xfId="0" applyFont="1" applyBorder="1"/>
    <xf numFmtId="0" fontId="0" fillId="0" borderId="30" xfId="0" applyBorder="1"/>
    <xf numFmtId="0" fontId="4" fillId="0" borderId="30" xfId="0" applyFont="1" applyBorder="1"/>
    <xf numFmtId="1" fontId="4" fillId="0" borderId="30" xfId="1" applyNumberFormat="1" applyFont="1" applyFill="1" applyBorder="1"/>
    <xf numFmtId="0" fontId="0" fillId="0" borderId="31" xfId="0" applyBorder="1"/>
    <xf numFmtId="0" fontId="0" fillId="0" borderId="32" xfId="0" applyBorder="1"/>
    <xf numFmtId="0" fontId="0" fillId="0" borderId="30" xfId="0" applyBorder="1" applyAlignment="1">
      <alignment wrapText="1"/>
    </xf>
    <xf numFmtId="0" fontId="4" fillId="0" borderId="31" xfId="0" applyFont="1" applyBorder="1"/>
    <xf numFmtId="0" fontId="9" fillId="0" borderId="28" xfId="0" applyFont="1" applyBorder="1"/>
    <xf numFmtId="0" fontId="0" fillId="0" borderId="28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28" xfId="0" applyBorder="1"/>
    <xf numFmtId="0" fontId="0" fillId="0" borderId="34" xfId="0" applyBorder="1"/>
    <xf numFmtId="0" fontId="4" fillId="0" borderId="34" xfId="0" applyFont="1" applyBorder="1"/>
    <xf numFmtId="0" fontId="3" fillId="0" borderId="34" xfId="0" applyFont="1" applyBorder="1"/>
    <xf numFmtId="0" fontId="0" fillId="0" borderId="29" xfId="0" applyBorder="1"/>
    <xf numFmtId="0" fontId="0" fillId="0" borderId="31" xfId="0" applyBorder="1" applyAlignment="1">
      <alignment wrapText="1"/>
    </xf>
    <xf numFmtId="0" fontId="0" fillId="0" borderId="35" xfId="0" applyBorder="1"/>
    <xf numFmtId="0" fontId="0" fillId="0" borderId="27" xfId="0" applyBorder="1" applyAlignment="1">
      <alignment wrapText="1"/>
    </xf>
    <xf numFmtId="164" fontId="0" fillId="0" borderId="20" xfId="0" applyNumberFormat="1" applyBorder="1"/>
    <xf numFmtId="165" fontId="0" fillId="0" borderId="20" xfId="0" applyNumberFormat="1" applyBorder="1"/>
    <xf numFmtId="0" fontId="0" fillId="0" borderId="16" xfId="0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4" fillId="0" borderId="8" xfId="1" applyNumberFormat="1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33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7" xfId="0" applyBorder="1"/>
    <xf numFmtId="0" fontId="0" fillId="0" borderId="6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4195B-6F13-4BCB-9F2E-2C1F5DE7C767}">
  <sheetPr>
    <tabColor theme="5" tint="-0.499984740745262"/>
  </sheetPr>
  <dimension ref="B2:AU19"/>
  <sheetViews>
    <sheetView showGridLines="0" tabSelected="1" zoomScale="145" zoomScaleNormal="145" workbookViewId="0">
      <selection activeCell="B13" sqref="B13:B19"/>
    </sheetView>
  </sheetViews>
  <sheetFormatPr defaultColWidth="8.85546875" defaultRowHeight="14.45"/>
  <cols>
    <col min="2" max="2" width="13.42578125" style="59" customWidth="1"/>
    <col min="3" max="3" width="21" customWidth="1"/>
    <col min="4" max="4" width="9.28515625" customWidth="1"/>
    <col min="5" max="5" width="35.28515625" customWidth="1"/>
    <col min="6" max="6" width="11.7109375" customWidth="1"/>
    <col min="7" max="7" width="9.42578125" hidden="1" customWidth="1"/>
    <col min="8" max="8" width="19.7109375" hidden="1" customWidth="1"/>
    <col min="9" max="9" width="7" hidden="1" customWidth="1"/>
    <col min="10" max="10" width="7.28515625" style="3" hidden="1" customWidth="1"/>
    <col min="11" max="11" width="6.42578125" hidden="1" customWidth="1"/>
    <col min="12" max="12" width="6" hidden="1" customWidth="1"/>
    <col min="13" max="13" width="6.85546875" hidden="1" customWidth="1"/>
    <col min="14" max="14" width="12.7109375" style="2" hidden="1" customWidth="1"/>
    <col min="15" max="15" width="6.42578125" hidden="1" customWidth="1"/>
    <col min="16" max="17" width="6.28515625" hidden="1" customWidth="1"/>
    <col min="18" max="18" width="5.42578125" hidden="1" customWidth="1"/>
    <col min="19" max="19" width="5.7109375" hidden="1" customWidth="1"/>
    <col min="20" max="20" width="6" hidden="1" customWidth="1"/>
    <col min="21" max="21" width="5.28515625" hidden="1" customWidth="1"/>
    <col min="22" max="22" width="5.42578125" hidden="1" customWidth="1"/>
    <col min="23" max="23" width="12" hidden="1" customWidth="1"/>
    <col min="24" max="24" width="9.42578125" style="4" customWidth="1"/>
    <col min="25" max="25" width="13" customWidth="1"/>
    <col min="26" max="26" width="14" customWidth="1"/>
    <col min="27" max="27" width="13.42578125" bestFit="1" customWidth="1"/>
  </cols>
  <sheetData>
    <row r="2" spans="2:42">
      <c r="E2" s="99" t="s">
        <v>0</v>
      </c>
    </row>
    <row r="3" spans="2:42" ht="15.75" customHeight="1" thickBot="1">
      <c r="B3" s="60"/>
      <c r="C3" s="1"/>
      <c r="E3" s="100"/>
    </row>
    <row r="4" spans="2:42" ht="18.95" thickBot="1">
      <c r="B4" s="60"/>
      <c r="C4" s="1"/>
      <c r="I4" s="42" t="s">
        <v>1</v>
      </c>
      <c r="J4" s="43"/>
      <c r="K4" s="44"/>
      <c r="L4" s="44"/>
      <c r="M4" s="44"/>
      <c r="N4" s="45"/>
      <c r="O4" s="5" t="s">
        <v>2</v>
      </c>
      <c r="P4" s="6"/>
      <c r="Q4" s="6"/>
      <c r="R4" s="6"/>
      <c r="S4" s="6"/>
      <c r="T4" s="6"/>
      <c r="U4" s="6"/>
      <c r="V4" s="6"/>
      <c r="W4" s="6"/>
      <c r="X4" s="41"/>
      <c r="Y4" s="41"/>
      <c r="Z4" s="41"/>
      <c r="AA4" s="41"/>
    </row>
    <row r="5" spans="2:42" ht="51" customHeight="1" thickBot="1">
      <c r="B5" s="61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10" t="s">
        <v>8</v>
      </c>
      <c r="H5" s="10" t="s">
        <v>9</v>
      </c>
      <c r="I5" s="34" t="s">
        <v>10</v>
      </c>
      <c r="J5" s="35" t="s">
        <v>11</v>
      </c>
      <c r="K5" s="36" t="s">
        <v>12</v>
      </c>
      <c r="L5" s="36" t="s">
        <v>13</v>
      </c>
      <c r="M5" s="36" t="s">
        <v>14</v>
      </c>
      <c r="N5" s="40" t="s">
        <v>15</v>
      </c>
      <c r="O5" s="37" t="s">
        <v>10</v>
      </c>
      <c r="P5" s="38" t="s">
        <v>11</v>
      </c>
      <c r="Q5" s="38" t="s">
        <v>12</v>
      </c>
      <c r="R5" s="38" t="s">
        <v>13</v>
      </c>
      <c r="S5" s="38" t="s">
        <v>14</v>
      </c>
      <c r="T5" s="38" t="s">
        <v>16</v>
      </c>
      <c r="U5" s="38" t="s">
        <v>17</v>
      </c>
      <c r="V5" s="39" t="s">
        <v>18</v>
      </c>
      <c r="W5" s="32" t="s">
        <v>19</v>
      </c>
      <c r="X5" s="7" t="s">
        <v>20</v>
      </c>
      <c r="Y5" s="47" t="s">
        <v>21</v>
      </c>
      <c r="Z5" s="47" t="s">
        <v>22</v>
      </c>
      <c r="AA5" s="47" t="s">
        <v>23</v>
      </c>
    </row>
    <row r="6" spans="2:42" ht="15" thickBot="1">
      <c r="B6" s="67">
        <v>167346</v>
      </c>
      <c r="C6" s="15" t="s">
        <v>24</v>
      </c>
      <c r="D6" s="15">
        <v>2152</v>
      </c>
      <c r="E6" s="15" t="s">
        <v>25</v>
      </c>
      <c r="F6" s="15">
        <v>4950</v>
      </c>
      <c r="G6" s="15" t="s">
        <v>10</v>
      </c>
      <c r="H6" s="13" t="s">
        <v>26</v>
      </c>
      <c r="I6" s="15">
        <v>0</v>
      </c>
      <c r="J6" s="19">
        <v>4</v>
      </c>
      <c r="K6" s="15">
        <v>4</v>
      </c>
      <c r="L6" s="15">
        <v>4</v>
      </c>
      <c r="M6" s="20">
        <v>0</v>
      </c>
      <c r="N6" s="25">
        <f>SUM(I6,J6,K6,L6,M6)</f>
        <v>12</v>
      </c>
      <c r="O6" s="22">
        <v>2</v>
      </c>
      <c r="P6" s="15">
        <v>0</v>
      </c>
      <c r="Q6" s="13">
        <v>2</v>
      </c>
      <c r="R6" s="15">
        <v>0</v>
      </c>
      <c r="S6" s="15">
        <v>2</v>
      </c>
      <c r="T6" s="15">
        <v>0</v>
      </c>
      <c r="U6" s="15">
        <v>0</v>
      </c>
      <c r="V6" s="20">
        <v>1</v>
      </c>
      <c r="W6" s="28">
        <f>SUM(O6,P6,Q6,R6,S6,T6,U6,V6)</f>
        <v>7</v>
      </c>
      <c r="X6" s="30">
        <f>N6+W6</f>
        <v>19</v>
      </c>
      <c r="Y6" s="64">
        <v>0.73415776702645497</v>
      </c>
      <c r="Z6" s="64">
        <f>_xlfn.IFNA(MATCH(B6,'Group A - Selected Projects'!$B$5:$B$56,0),"Not selected")</f>
        <v>1</v>
      </c>
      <c r="AA6" s="64" t="str">
        <f>_xlfn.IFNA(MATCH(B6,'Group A - Waitlist'!$B$4:$B$33,0),"Not on waitlist")</f>
        <v>Not on waitlist</v>
      </c>
    </row>
    <row r="7" spans="2:42" ht="15" thickBot="1">
      <c r="B7" s="67">
        <v>167350</v>
      </c>
      <c r="C7" s="15" t="s">
        <v>24</v>
      </c>
      <c r="D7" s="15">
        <v>2152</v>
      </c>
      <c r="E7" s="15" t="s">
        <v>27</v>
      </c>
      <c r="F7" s="15">
        <v>1920</v>
      </c>
      <c r="G7" s="15" t="s">
        <v>10</v>
      </c>
      <c r="H7" s="13" t="s">
        <v>28</v>
      </c>
      <c r="I7" s="15">
        <v>0</v>
      </c>
      <c r="J7" s="19">
        <v>4</v>
      </c>
      <c r="K7" s="15">
        <v>4</v>
      </c>
      <c r="L7" s="15">
        <v>4</v>
      </c>
      <c r="M7" s="20">
        <v>0</v>
      </c>
      <c r="N7" s="25">
        <f>SUM(I7,J7,K7,L7,M7)</f>
        <v>12</v>
      </c>
      <c r="O7" s="22">
        <v>2</v>
      </c>
      <c r="P7" s="15">
        <v>0</v>
      </c>
      <c r="Q7" s="15">
        <v>0</v>
      </c>
      <c r="R7" s="15">
        <v>2</v>
      </c>
      <c r="S7" s="15">
        <v>2</v>
      </c>
      <c r="T7" s="15">
        <v>0</v>
      </c>
      <c r="U7" s="15">
        <v>0</v>
      </c>
      <c r="V7" s="20">
        <v>1</v>
      </c>
      <c r="W7" s="28">
        <f>SUM(O7,P7,Q7,R7,S7,T7,U7,V7)</f>
        <v>7</v>
      </c>
      <c r="X7" s="30">
        <f>N7+W7</f>
        <v>19</v>
      </c>
      <c r="Y7" s="65">
        <v>0.71287039290441501</v>
      </c>
      <c r="Z7" s="64">
        <f>_xlfn.IFNA(MATCH(B7,'Group A - Selected Projects'!$B$5:$B$56,0),"Not selected")</f>
        <v>2</v>
      </c>
      <c r="AA7" s="64" t="str">
        <f>_xlfn.IFNA(MATCH(B7,'Group A - Waitlist'!$B$4:$B$33,0),"Not on waitlist")</f>
        <v>Not on waitlist</v>
      </c>
    </row>
    <row r="8" spans="2:42" ht="15" thickBot="1">
      <c r="B8" s="67">
        <v>167269</v>
      </c>
      <c r="C8" s="15" t="s">
        <v>24</v>
      </c>
      <c r="D8" s="15">
        <v>2152</v>
      </c>
      <c r="E8" s="15" t="s">
        <v>29</v>
      </c>
      <c r="F8" s="15">
        <v>4950</v>
      </c>
      <c r="G8" s="15" t="s">
        <v>10</v>
      </c>
      <c r="H8" s="13" t="s">
        <v>30</v>
      </c>
      <c r="I8" s="16">
        <v>0</v>
      </c>
      <c r="J8" s="19">
        <v>4</v>
      </c>
      <c r="K8" s="15">
        <v>4</v>
      </c>
      <c r="L8" s="15">
        <v>4</v>
      </c>
      <c r="M8" s="21">
        <v>0</v>
      </c>
      <c r="N8" s="25">
        <f>SUM(I8,J8,K8,L8,M8)</f>
        <v>12</v>
      </c>
      <c r="O8" s="22">
        <v>2</v>
      </c>
      <c r="P8" s="16">
        <v>0</v>
      </c>
      <c r="Q8" s="15">
        <v>2</v>
      </c>
      <c r="R8" s="16">
        <v>0</v>
      </c>
      <c r="S8" s="15">
        <v>2</v>
      </c>
      <c r="T8" s="16">
        <v>0</v>
      </c>
      <c r="U8" s="16">
        <v>0</v>
      </c>
      <c r="V8" s="20">
        <v>1</v>
      </c>
      <c r="W8" s="28">
        <f>SUM(O8,P8,Q8,R8,S8,T8,U8,V8)</f>
        <v>7</v>
      </c>
      <c r="X8" s="30">
        <f>N8+W8</f>
        <v>19</v>
      </c>
      <c r="Y8" s="65">
        <v>0.56047104081479004</v>
      </c>
      <c r="Z8" s="64">
        <f>_xlfn.IFNA(MATCH(B8,'Group A - Selected Projects'!$B$5:$B$56,0),"Not selected")</f>
        <v>3</v>
      </c>
      <c r="AA8" s="64" t="str">
        <f>_xlfn.IFNA(MATCH(B8,'Group A - Waitlist'!$B$4:$B$33,0),"Not on waitlist")</f>
        <v>Not on waitlist</v>
      </c>
    </row>
    <row r="9" spans="2:42" ht="15" thickBot="1">
      <c r="B9" s="67">
        <v>167340</v>
      </c>
      <c r="C9" s="15" t="s">
        <v>24</v>
      </c>
      <c r="D9" s="15">
        <v>2152</v>
      </c>
      <c r="E9" s="15" t="s">
        <v>31</v>
      </c>
      <c r="F9" s="15">
        <v>4950</v>
      </c>
      <c r="G9" s="15" t="s">
        <v>10</v>
      </c>
      <c r="H9" s="13" t="s">
        <v>32</v>
      </c>
      <c r="I9" s="16">
        <v>0</v>
      </c>
      <c r="J9" s="19">
        <v>4</v>
      </c>
      <c r="K9" s="15">
        <v>4</v>
      </c>
      <c r="L9" s="15">
        <v>4</v>
      </c>
      <c r="M9" s="20">
        <v>0</v>
      </c>
      <c r="N9" s="25">
        <f>SUM(I9,J9,K9,L9,M9)</f>
        <v>12</v>
      </c>
      <c r="O9" s="22">
        <v>2</v>
      </c>
      <c r="P9" s="16">
        <v>0</v>
      </c>
      <c r="Q9" s="15">
        <v>0</v>
      </c>
      <c r="R9" s="16">
        <v>0</v>
      </c>
      <c r="S9" s="15">
        <v>2</v>
      </c>
      <c r="T9" s="15">
        <v>0</v>
      </c>
      <c r="U9" s="16">
        <v>0</v>
      </c>
      <c r="V9" s="27">
        <v>1</v>
      </c>
      <c r="W9" s="28">
        <f>SUM(O9,P9,Q9,R9,S9,T9,U9,V9)</f>
        <v>5</v>
      </c>
      <c r="X9" s="30">
        <f>N9+W9</f>
        <v>17</v>
      </c>
      <c r="Y9" s="65">
        <v>0.812978859413934</v>
      </c>
      <c r="Z9" s="64">
        <f>_xlfn.IFNA(MATCH(B9,'Group A - Selected Projects'!$B$5:$B$56,0),"Not selected")</f>
        <v>4</v>
      </c>
      <c r="AA9" s="64" t="str">
        <f>_xlfn.IFNA(MATCH(B9,'Group A - Waitlist'!$B$4:$B$33,0),"Not on waitlist")</f>
        <v>Not on waitlist</v>
      </c>
    </row>
    <row r="10" spans="2:42" ht="15" thickBot="1">
      <c r="B10" s="67">
        <v>167353</v>
      </c>
      <c r="C10" s="15" t="s">
        <v>24</v>
      </c>
      <c r="D10" s="15">
        <v>2152</v>
      </c>
      <c r="E10" s="15" t="s">
        <v>33</v>
      </c>
      <c r="F10" s="15">
        <v>4950</v>
      </c>
      <c r="G10" s="15" t="s">
        <v>10</v>
      </c>
      <c r="H10" s="13" t="s">
        <v>34</v>
      </c>
      <c r="I10" s="16">
        <v>0</v>
      </c>
      <c r="J10" s="19">
        <v>4</v>
      </c>
      <c r="K10" s="15">
        <v>4</v>
      </c>
      <c r="L10" s="15">
        <v>4</v>
      </c>
      <c r="M10" s="21">
        <v>0</v>
      </c>
      <c r="N10" s="25">
        <f>SUM(I10,J10,K10,L10,M10)</f>
        <v>12</v>
      </c>
      <c r="O10" s="22">
        <v>2</v>
      </c>
      <c r="P10" s="15">
        <v>0</v>
      </c>
      <c r="Q10" s="15">
        <v>0</v>
      </c>
      <c r="R10" s="15">
        <v>0</v>
      </c>
      <c r="S10" s="15">
        <v>2</v>
      </c>
      <c r="T10" s="15">
        <v>0</v>
      </c>
      <c r="U10" s="15">
        <v>0</v>
      </c>
      <c r="V10" s="20">
        <v>1</v>
      </c>
      <c r="W10" s="28">
        <f>SUM(O10,P10,Q10,R10,S10,T10,U10,V10)</f>
        <v>5</v>
      </c>
      <c r="X10" s="30">
        <f>N10+W10</f>
        <v>17</v>
      </c>
      <c r="Y10" s="65">
        <v>0.60192284012601505</v>
      </c>
      <c r="Z10" s="64">
        <f>_xlfn.IFNA(MATCH(B10,'Group A - Selected Projects'!$B$5:$B$56,0),"Not selected")</f>
        <v>5</v>
      </c>
      <c r="AA10" s="64" t="str">
        <f>_xlfn.IFNA(MATCH(B10,'Group A - Waitlist'!$B$4:$B$33,0),"Not on waitlist")</f>
        <v>Not on waitlist</v>
      </c>
    </row>
    <row r="11" spans="2:42" s="2" customFormat="1" ht="15" thickBot="1">
      <c r="B11" s="68">
        <v>114731</v>
      </c>
      <c r="C11" s="12" t="s">
        <v>35</v>
      </c>
      <c r="D11" s="12">
        <v>2038</v>
      </c>
      <c r="E11" s="12" t="s">
        <v>36</v>
      </c>
      <c r="F11" s="12">
        <v>1680</v>
      </c>
      <c r="G11" s="12" t="s">
        <v>10</v>
      </c>
      <c r="H11" s="13" t="s">
        <v>37</v>
      </c>
      <c r="I11" s="13">
        <v>0</v>
      </c>
      <c r="J11" s="14">
        <v>4</v>
      </c>
      <c r="K11" s="15">
        <v>3</v>
      </c>
      <c r="L11" s="15">
        <v>0</v>
      </c>
      <c r="M11" s="20">
        <v>0</v>
      </c>
      <c r="N11" s="25">
        <f>SUM(I11,J11,K11,L11,M11)</f>
        <v>7</v>
      </c>
      <c r="O11" s="22">
        <v>1</v>
      </c>
      <c r="P11" s="15">
        <v>2</v>
      </c>
      <c r="Q11" s="15">
        <v>2</v>
      </c>
      <c r="R11" s="15">
        <v>2</v>
      </c>
      <c r="S11" s="16">
        <v>2</v>
      </c>
      <c r="T11" s="15">
        <v>0</v>
      </c>
      <c r="U11" s="15">
        <v>0</v>
      </c>
      <c r="V11" s="27">
        <v>1</v>
      </c>
      <c r="W11" s="28">
        <f>SUM(O11,P11,Q11,R11,S11,T11,U11,V11)</f>
        <v>10</v>
      </c>
      <c r="X11" s="30">
        <f>N11+W11</f>
        <v>17</v>
      </c>
      <c r="Y11" s="65">
        <v>0.56358276115087202</v>
      </c>
      <c r="Z11" s="64">
        <f>_xlfn.IFNA(MATCH(B11,'Group A - Selected Projects'!$B$5:$B$56,0),"Not selected")</f>
        <v>6</v>
      </c>
      <c r="AA11" s="64" t="str">
        <f>_xlfn.IFNA(MATCH(B11,'Group A - Waitlist'!$B$4:$B$33,0),"Not on waitlist")</f>
        <v>Not on waitlist</v>
      </c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2:42" ht="15" thickBot="1">
      <c r="B12" s="67">
        <v>168303</v>
      </c>
      <c r="C12" s="15" t="s">
        <v>38</v>
      </c>
      <c r="D12" s="15">
        <v>2092</v>
      </c>
      <c r="E12" s="15" t="s">
        <v>39</v>
      </c>
      <c r="F12" s="15">
        <v>1080</v>
      </c>
      <c r="G12" s="15" t="s">
        <v>10</v>
      </c>
      <c r="H12" s="13" t="s">
        <v>30</v>
      </c>
      <c r="I12" s="16">
        <v>0</v>
      </c>
      <c r="J12" s="14">
        <v>4</v>
      </c>
      <c r="K12" s="15">
        <v>4</v>
      </c>
      <c r="L12" s="15">
        <v>3</v>
      </c>
      <c r="M12" s="20">
        <v>0</v>
      </c>
      <c r="N12" s="25">
        <f>SUM(I12,J12,K12,L12,M12)</f>
        <v>11</v>
      </c>
      <c r="O12" s="22">
        <v>1</v>
      </c>
      <c r="P12" s="16">
        <v>0</v>
      </c>
      <c r="Q12" s="15">
        <v>0</v>
      </c>
      <c r="R12" s="16">
        <v>2</v>
      </c>
      <c r="S12" s="15">
        <v>2</v>
      </c>
      <c r="T12" s="15">
        <v>0</v>
      </c>
      <c r="U12" s="16">
        <v>0</v>
      </c>
      <c r="V12" s="27">
        <v>0</v>
      </c>
      <c r="W12" s="28">
        <f>SUM(O12,P12,Q12,R12,S12,T12,U12,V12)</f>
        <v>5</v>
      </c>
      <c r="X12" s="30">
        <f>N12+W12</f>
        <v>16</v>
      </c>
      <c r="Y12" s="65">
        <v>0.60890555317387296</v>
      </c>
      <c r="Z12" s="64">
        <f>_xlfn.IFNA(MATCH(B12,'Group A - Selected Projects'!$B$5:$B$56,0),"Not selected")</f>
        <v>7</v>
      </c>
      <c r="AA12" s="64" t="str">
        <f>_xlfn.IFNA(MATCH(B12,'Group A - Waitlist'!$B$4:$B$33,0),"Not on waitlist")</f>
        <v>Not on waitlist</v>
      </c>
    </row>
    <row r="13" spans="2:42" ht="15" thickBot="1">
      <c r="B13" s="68">
        <v>167918</v>
      </c>
      <c r="C13" s="12" t="s">
        <v>40</v>
      </c>
      <c r="D13" s="12">
        <v>2023</v>
      </c>
      <c r="E13" s="12" t="s">
        <v>41</v>
      </c>
      <c r="F13" s="12">
        <v>5000</v>
      </c>
      <c r="G13" s="12" t="s">
        <v>10</v>
      </c>
      <c r="H13" s="17" t="s">
        <v>42</v>
      </c>
      <c r="I13" s="13">
        <v>0</v>
      </c>
      <c r="J13" s="14">
        <v>0</v>
      </c>
      <c r="K13" s="13">
        <v>4</v>
      </c>
      <c r="L13" s="13">
        <v>4</v>
      </c>
      <c r="M13" s="20">
        <v>0</v>
      </c>
      <c r="N13" s="25">
        <f>SUM(I13,J13,K13,L13,M13)</f>
        <v>8</v>
      </c>
      <c r="O13" s="24">
        <v>2</v>
      </c>
      <c r="P13" s="13">
        <v>0</v>
      </c>
      <c r="Q13" s="13">
        <v>2</v>
      </c>
      <c r="R13" s="18">
        <v>0</v>
      </c>
      <c r="S13" s="13">
        <v>2</v>
      </c>
      <c r="T13" s="13">
        <v>0</v>
      </c>
      <c r="U13" s="15">
        <v>0</v>
      </c>
      <c r="V13" s="27">
        <v>1</v>
      </c>
      <c r="W13" s="28">
        <f>SUM(O13,P13,Q13,R13,S13,T13,U13,V13)</f>
        <v>7</v>
      </c>
      <c r="X13" s="30">
        <f>N13+W13</f>
        <v>15</v>
      </c>
      <c r="Y13" s="66">
        <v>0.71394849884232203</v>
      </c>
      <c r="Z13" s="64" t="str">
        <f>_xlfn.IFNA(MATCH(B13,'Group A - Selected Projects'!$B$5:$B$56,0),"Not selected")</f>
        <v>Not selected</v>
      </c>
      <c r="AA13" s="64">
        <f>_xlfn.IFNA(MATCH(B13,'Group A - Waitlist'!$B$4:$B$33,0),"Not on waitlist")</f>
        <v>1</v>
      </c>
    </row>
    <row r="14" spans="2:42" ht="15" thickBot="1">
      <c r="B14" s="68">
        <v>167118</v>
      </c>
      <c r="C14" s="12" t="s">
        <v>40</v>
      </c>
      <c r="D14" s="12">
        <v>2023</v>
      </c>
      <c r="E14" s="12" t="s">
        <v>43</v>
      </c>
      <c r="F14" s="12">
        <v>2000</v>
      </c>
      <c r="G14" s="12" t="s">
        <v>10</v>
      </c>
      <c r="H14" s="15" t="s">
        <v>44</v>
      </c>
      <c r="I14" s="13">
        <v>0</v>
      </c>
      <c r="J14" s="14">
        <v>0</v>
      </c>
      <c r="K14" s="15">
        <v>4</v>
      </c>
      <c r="L14" s="15">
        <v>4</v>
      </c>
      <c r="M14" s="20">
        <v>0</v>
      </c>
      <c r="N14" s="25">
        <f>SUM(I14,J14,K14,L14,M14)</f>
        <v>8</v>
      </c>
      <c r="O14" s="24">
        <v>2</v>
      </c>
      <c r="P14" s="13">
        <v>0</v>
      </c>
      <c r="Q14" s="15">
        <v>2</v>
      </c>
      <c r="R14" s="13">
        <v>2</v>
      </c>
      <c r="S14" s="13">
        <v>0</v>
      </c>
      <c r="T14" s="15">
        <v>0</v>
      </c>
      <c r="U14" s="15">
        <v>0</v>
      </c>
      <c r="V14" s="20">
        <v>1</v>
      </c>
      <c r="W14" s="28">
        <f>SUM(O14,P14,Q14,R14,S14,T14,U14,V14)</f>
        <v>7</v>
      </c>
      <c r="X14" s="30">
        <f>N14+W14</f>
        <v>15</v>
      </c>
      <c r="Y14" s="65">
        <v>0.39650939682289099</v>
      </c>
      <c r="Z14" s="64" t="str">
        <f>_xlfn.IFNA(MATCH(B14,'Group A - Selected Projects'!$B$5:$B$56,0),"Not selected")</f>
        <v>Not selected</v>
      </c>
      <c r="AA14" s="64">
        <f>_xlfn.IFNA(MATCH(B14,'Group A - Waitlist'!$B$4:$B$33,0),"Not on waitlist")</f>
        <v>2</v>
      </c>
    </row>
    <row r="15" spans="2:42" ht="15" thickBot="1">
      <c r="B15" s="68">
        <v>166990</v>
      </c>
      <c r="C15" s="12" t="s">
        <v>35</v>
      </c>
      <c r="D15" s="12">
        <v>2038</v>
      </c>
      <c r="E15" s="12" t="s">
        <v>45</v>
      </c>
      <c r="F15" s="12">
        <v>600</v>
      </c>
      <c r="G15" s="12" t="s">
        <v>10</v>
      </c>
      <c r="H15" s="15" t="s">
        <v>28</v>
      </c>
      <c r="I15" s="13">
        <v>0</v>
      </c>
      <c r="J15" s="14">
        <v>4</v>
      </c>
      <c r="K15" s="15">
        <v>3</v>
      </c>
      <c r="L15" s="15">
        <v>0</v>
      </c>
      <c r="M15" s="20">
        <v>0</v>
      </c>
      <c r="N15" s="25">
        <f>SUM(I15,J15,K15,L15,M15)</f>
        <v>7</v>
      </c>
      <c r="O15" s="22">
        <v>1</v>
      </c>
      <c r="P15" s="13">
        <v>0</v>
      </c>
      <c r="Q15" s="15">
        <v>2</v>
      </c>
      <c r="R15" s="15">
        <v>2</v>
      </c>
      <c r="S15" s="13">
        <v>2</v>
      </c>
      <c r="T15" s="15">
        <v>0</v>
      </c>
      <c r="U15" s="15">
        <v>0</v>
      </c>
      <c r="V15" s="27">
        <v>1</v>
      </c>
      <c r="W15" s="28">
        <f>SUM(O15,P15,Q15,R15,S15,T15,U15,V15)</f>
        <v>8</v>
      </c>
      <c r="X15" s="30">
        <f>N15+W15</f>
        <v>15</v>
      </c>
      <c r="Y15" s="66">
        <v>0.39588559538015899</v>
      </c>
      <c r="Z15" s="64" t="str">
        <f>_xlfn.IFNA(MATCH(B15,'Group A - Selected Projects'!$B$5:$B$56,0),"Not selected")</f>
        <v>Not selected</v>
      </c>
      <c r="AA15" s="64">
        <f>_xlfn.IFNA(MATCH(B15,'Group A - Waitlist'!$B$4:$B$33,0),"Not on waitlist")</f>
        <v>3</v>
      </c>
    </row>
    <row r="16" spans="2:42" ht="15" thickBot="1">
      <c r="B16" s="68">
        <v>168666</v>
      </c>
      <c r="C16" s="12" t="s">
        <v>46</v>
      </c>
      <c r="D16" s="12">
        <v>1063</v>
      </c>
      <c r="E16" s="12" t="s">
        <v>47</v>
      </c>
      <c r="F16" s="12">
        <v>375</v>
      </c>
      <c r="G16" s="12" t="s">
        <v>10</v>
      </c>
      <c r="H16" s="15" t="s">
        <v>34</v>
      </c>
      <c r="I16" s="13">
        <v>0</v>
      </c>
      <c r="J16" s="14">
        <v>4</v>
      </c>
      <c r="K16" s="15">
        <v>3</v>
      </c>
      <c r="L16" s="15">
        <v>1</v>
      </c>
      <c r="M16" s="20">
        <v>0</v>
      </c>
      <c r="N16" s="25">
        <f>SUM(I16,J16,K16,L16,M16)</f>
        <v>8</v>
      </c>
      <c r="O16" s="22">
        <v>0</v>
      </c>
      <c r="P16" s="13">
        <v>0</v>
      </c>
      <c r="Q16" s="15">
        <v>0</v>
      </c>
      <c r="R16" s="15">
        <v>0</v>
      </c>
      <c r="S16" s="13">
        <v>0</v>
      </c>
      <c r="T16" s="15">
        <v>2</v>
      </c>
      <c r="U16" s="15">
        <v>2</v>
      </c>
      <c r="V16" s="27">
        <v>0</v>
      </c>
      <c r="W16" s="28">
        <f>SUM(O16,P16,Q16,R16,S16,T16,U16,V16)</f>
        <v>4</v>
      </c>
      <c r="X16" s="30">
        <f>N16+W16</f>
        <v>12</v>
      </c>
      <c r="Y16" s="66">
        <v>0.26806641438636097</v>
      </c>
      <c r="Z16" s="64" t="str">
        <f>_xlfn.IFNA(MATCH(B16,'Group A - Selected Projects'!$B$5:$B$56,0),"Not selected")</f>
        <v>Not selected</v>
      </c>
      <c r="AA16" s="64">
        <f>_xlfn.IFNA(MATCH(B16,'Group A - Waitlist'!$B$4:$B$33,0),"Not on waitlist")</f>
        <v>4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2:47" ht="15" thickBot="1">
      <c r="B17" s="68">
        <v>168612</v>
      </c>
      <c r="C17" s="12" t="s">
        <v>40</v>
      </c>
      <c r="D17" s="12">
        <v>2023</v>
      </c>
      <c r="E17" s="12" t="s">
        <v>48</v>
      </c>
      <c r="F17" s="12">
        <v>2000</v>
      </c>
      <c r="G17" s="12" t="s">
        <v>10</v>
      </c>
      <c r="H17" s="15" t="s">
        <v>49</v>
      </c>
      <c r="I17" s="13">
        <v>0</v>
      </c>
      <c r="J17" s="14">
        <v>0</v>
      </c>
      <c r="K17" s="15">
        <v>4</v>
      </c>
      <c r="L17" s="15">
        <v>4</v>
      </c>
      <c r="M17" s="20">
        <v>0</v>
      </c>
      <c r="N17" s="25">
        <f>SUM(I17,J17,K17,L17,M17)</f>
        <v>8</v>
      </c>
      <c r="O17" s="22">
        <v>2</v>
      </c>
      <c r="P17" s="17">
        <v>0</v>
      </c>
      <c r="Q17" s="16">
        <v>0</v>
      </c>
      <c r="R17" s="16">
        <v>0</v>
      </c>
      <c r="S17" s="16">
        <v>0</v>
      </c>
      <c r="T17" s="16">
        <v>0</v>
      </c>
      <c r="U17" s="15">
        <v>0</v>
      </c>
      <c r="V17" s="27">
        <v>1</v>
      </c>
      <c r="W17" s="28">
        <f>SUM(O17,P17,Q17,R17,S17,T17,U17,V17)</f>
        <v>3</v>
      </c>
      <c r="X17" s="30">
        <f>N17+W17</f>
        <v>11</v>
      </c>
      <c r="Y17" s="65">
        <v>0.84809733918744901</v>
      </c>
      <c r="Z17" s="64" t="str">
        <f>_xlfn.IFNA(MATCH(B17,'Group A - Selected Projects'!$B$5:$B$56,0),"Not selected")</f>
        <v>Not selected</v>
      </c>
      <c r="AA17" s="64">
        <f>_xlfn.IFNA(MATCH(B17,'Group A - Waitlist'!$B$4:$B$33,0),"Not on waitlist")</f>
        <v>5</v>
      </c>
    </row>
    <row r="18" spans="2:47" ht="15" thickBot="1">
      <c r="B18" s="68">
        <v>167921</v>
      </c>
      <c r="C18" s="12" t="s">
        <v>40</v>
      </c>
      <c r="D18" s="12">
        <v>2023</v>
      </c>
      <c r="E18" s="12" t="s">
        <v>50</v>
      </c>
      <c r="F18" s="12">
        <v>5000</v>
      </c>
      <c r="G18" s="12" t="s">
        <v>10</v>
      </c>
      <c r="H18" s="17" t="s">
        <v>42</v>
      </c>
      <c r="I18" s="13">
        <v>0</v>
      </c>
      <c r="J18" s="14">
        <v>0</v>
      </c>
      <c r="K18" s="15">
        <v>4</v>
      </c>
      <c r="L18" s="15">
        <v>4</v>
      </c>
      <c r="M18" s="20">
        <v>0</v>
      </c>
      <c r="N18" s="25">
        <f>SUM(I18,J18,K18,L18,M18)</f>
        <v>8</v>
      </c>
      <c r="O18" s="22">
        <v>2</v>
      </c>
      <c r="P18" s="16">
        <v>0</v>
      </c>
      <c r="Q18" s="16">
        <v>0</v>
      </c>
      <c r="R18" s="16">
        <v>0</v>
      </c>
      <c r="S18" s="16">
        <v>0</v>
      </c>
      <c r="T18" s="15">
        <v>0</v>
      </c>
      <c r="U18" s="15">
        <v>0</v>
      </c>
      <c r="V18" s="27">
        <v>1</v>
      </c>
      <c r="W18" s="28">
        <f>SUM(O18,P18,Q18,R18,S18,T18,U18,V18)</f>
        <v>3</v>
      </c>
      <c r="X18" s="30">
        <f>N18+W18</f>
        <v>11</v>
      </c>
      <c r="Y18" s="66">
        <v>0.680653426500615</v>
      </c>
      <c r="Z18" s="64" t="str">
        <f>_xlfn.IFNA(MATCH(B18,'Group A - Selected Projects'!$B$5:$B$56,0),"Not selected")</f>
        <v>Not selected</v>
      </c>
      <c r="AA18" s="64">
        <f>_xlfn.IFNA(MATCH(B18,'Group A - Waitlist'!$B$4:$B$33,0),"Not on waitlist")</f>
        <v>6</v>
      </c>
    </row>
    <row r="19" spans="2:47" ht="15" thickBot="1">
      <c r="B19" s="69">
        <v>168101</v>
      </c>
      <c r="C19" s="70" t="s">
        <v>40</v>
      </c>
      <c r="D19" s="70">
        <v>2023</v>
      </c>
      <c r="E19" s="70" t="s">
        <v>51</v>
      </c>
      <c r="F19" s="70">
        <v>2000</v>
      </c>
      <c r="G19" s="70" t="s">
        <v>10</v>
      </c>
      <c r="H19" s="72" t="s">
        <v>49</v>
      </c>
      <c r="I19" s="72">
        <v>0</v>
      </c>
      <c r="J19" s="73">
        <v>0</v>
      </c>
      <c r="K19" s="71">
        <v>4</v>
      </c>
      <c r="L19" s="71">
        <v>4</v>
      </c>
      <c r="M19" s="74">
        <v>0</v>
      </c>
      <c r="N19" s="26">
        <f>SUM(I19,J19,K19,L19,M19)</f>
        <v>8</v>
      </c>
      <c r="O19" s="75">
        <v>2</v>
      </c>
      <c r="P19" s="76">
        <v>0</v>
      </c>
      <c r="Q19" s="76">
        <v>0</v>
      </c>
      <c r="R19" s="76">
        <v>0</v>
      </c>
      <c r="S19" s="76">
        <v>0</v>
      </c>
      <c r="T19" s="71">
        <v>0</v>
      </c>
      <c r="U19" s="71">
        <v>0</v>
      </c>
      <c r="V19" s="77">
        <v>1</v>
      </c>
      <c r="W19" s="29">
        <f>SUM(O19,P19,Q19,R19,S19,T19,U19,V19)</f>
        <v>3</v>
      </c>
      <c r="X19" s="31">
        <f>N19+W19</f>
        <v>11</v>
      </c>
      <c r="Y19" s="98">
        <v>0.402136627396251</v>
      </c>
      <c r="Z19" s="64" t="str">
        <f>_xlfn.IFNA(MATCH(B19,'Group A - Selected Projects'!$B$5:$B$56,0),"Not selected")</f>
        <v>Not selected</v>
      </c>
      <c r="AA19" s="64">
        <f>_xlfn.IFNA(MATCH(B19,'Group A - Waitlist'!$B$4:$B$33,0),"Not on waitlist")</f>
        <v>7</v>
      </c>
      <c r="AU19" s="2"/>
    </row>
  </sheetData>
  <autoFilter ref="B5:AA5" xr:uid="{EAC4195B-6F13-4BCB-9F2E-2C1F5DE7C767}">
    <sortState xmlns:xlrd2="http://schemas.microsoft.com/office/spreadsheetml/2017/richdata2" ref="B6:AA19">
      <sortCondition ref="B5"/>
    </sortState>
  </autoFilter>
  <sortState xmlns:xlrd2="http://schemas.microsoft.com/office/spreadsheetml/2017/richdata2" ref="B6:AA19">
    <sortCondition descending="1" ref="X6:X19"/>
    <sortCondition descending="1" ref="Y6:Y19"/>
  </sortState>
  <mergeCells count="1">
    <mergeCell ref="E2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C7FA6-99F7-4F33-9E78-345E2DF46E31}">
  <sheetPr>
    <tabColor theme="5" tint="-0.249977111117893"/>
  </sheetPr>
  <dimension ref="B2:H59"/>
  <sheetViews>
    <sheetView showGridLines="0" zoomScale="130" zoomScaleNormal="130" workbookViewId="0">
      <selection activeCell="H8" sqref="H8:H10"/>
    </sheetView>
  </sheetViews>
  <sheetFormatPr defaultColWidth="8.85546875" defaultRowHeight="14.45"/>
  <cols>
    <col min="3" max="3" width="20" customWidth="1"/>
    <col min="4" max="4" width="13.5703125" customWidth="1"/>
    <col min="5" max="5" width="38.85546875" customWidth="1"/>
    <col min="6" max="6" width="35.140625" customWidth="1"/>
    <col min="7" max="7" width="15.42578125" customWidth="1"/>
    <col min="8" max="8" width="20" customWidth="1"/>
  </cols>
  <sheetData>
    <row r="2" spans="2:8" ht="56.25" customHeight="1">
      <c r="E2" s="48" t="s">
        <v>52</v>
      </c>
      <c r="F2" s="49" t="s">
        <v>53</v>
      </c>
      <c r="G2" s="50">
        <f>SUM(F5:F59)/1000</f>
        <v>24.48</v>
      </c>
    </row>
    <row r="3" spans="2:8">
      <c r="E3" s="51"/>
      <c r="F3" s="52"/>
    </row>
    <row r="4" spans="2:8" ht="51" customHeight="1">
      <c r="B4" s="62" t="s">
        <v>54</v>
      </c>
      <c r="C4" s="54" t="s">
        <v>6</v>
      </c>
      <c r="D4" s="54" t="s">
        <v>55</v>
      </c>
      <c r="E4" s="55" t="s">
        <v>56</v>
      </c>
      <c r="F4" s="56" t="s">
        <v>57</v>
      </c>
      <c r="G4" s="56" t="s">
        <v>20</v>
      </c>
      <c r="H4" s="56" t="s">
        <v>58</v>
      </c>
    </row>
    <row r="5" spans="2:8">
      <c r="B5" s="67">
        <v>167346</v>
      </c>
      <c r="C5" s="46" t="str">
        <f>IF(_xlfn.XLOOKUP(B5,'Group A - Scores'!$B$6:$B$19,'Group A - Scores'!$E$6:$E$19,0)=0,"",_xlfn.XLOOKUP(B5,'Group A - Scores'!$B$6:$B$19,'Group A - Scores'!$E$6:$E$19,0))</f>
        <v>Sandoval CSG 1 LLC</v>
      </c>
      <c r="D5" s="46">
        <f>IF(_xlfn.XLOOKUP(B5,'Group A - Scores'!$B$6:$B$19,'Group A - Scores'!$D$6:$D$19,0)=0,"",_xlfn.XLOOKUP(B5,'Group A - Scores'!$B$6:$B$19,'Group A - Scores'!$D$6:$D$19,0))</f>
        <v>2152</v>
      </c>
      <c r="E5" s="46" t="str">
        <f>IF(_xlfn.XLOOKUP(B5,'Group A - Scores'!$B$6:$B$19,'Group A - Scores'!$C$6:$C$19,0)=0,"",_xlfn.XLOOKUP(B5,'Group A - Scores'!$B$6:$B$19,'Group A - Scores'!$C$6:$C$19,0))</f>
        <v>Dimension IL 1 LLC</v>
      </c>
      <c r="F5" s="46">
        <f>IF(_xlfn.XLOOKUP(B5,'Group A - Scores'!$B$6:$B$19,'Group A - Scores'!$F$6:$F$19,0)=0,"",_xlfn.XLOOKUP(B5,'Group A - Scores'!$B$6:$B$19,'Group A - Scores'!$F$6:$F$19,0))</f>
        <v>4950</v>
      </c>
      <c r="G5" s="46">
        <f>IF(_xlfn.XLOOKUP(B5,'Group A - Scores'!$B$6:$B$19,'Group A - Scores'!$X$6:$X$19,0)=0,"",_xlfn.XLOOKUP(B5,'Group A - Scores'!$B$6:$B$19,'Group A - Scores'!$X$6:$X$19,0))</f>
        <v>19</v>
      </c>
      <c r="H5" s="90">
        <f>IF(_xlfn.XLOOKUP(B5,'Group A - Scores'!$B$6:$B$19,'Group A - Scores'!$Y$6:$Y$19,0)=0,"",_xlfn.XLOOKUP(B5,'Group A - Scores'!$B$6:$B$19,'Group A - Scores'!$Y$6:$Y$19,0))</f>
        <v>0.73415776702645497</v>
      </c>
    </row>
    <row r="6" spans="2:8">
      <c r="B6" s="67">
        <v>167350</v>
      </c>
      <c r="C6" s="46" t="str">
        <f>IF(_xlfn.XLOOKUP(B6,'Group A - Scores'!$B$6:$B$19,'Group A - Scores'!$E$6:$E$19,0)=0,"",_xlfn.XLOOKUP(B6,'Group A - Scores'!$B$6:$B$19,'Group A - Scores'!$E$6:$E$19,0))</f>
        <v>21-27 Gateway Commerce Ctr, LLC</v>
      </c>
      <c r="D6" s="46">
        <f>IF(_xlfn.XLOOKUP(B6,'Group A - Scores'!$B$6:$B$19,'Group A - Scores'!$D$6:$D$19,0)=0,"",_xlfn.XLOOKUP(B6,'Group A - Scores'!$B$6:$B$19,'Group A - Scores'!$D$6:$D$19,0))</f>
        <v>2152</v>
      </c>
      <c r="E6" s="46" t="str">
        <f>IF(_xlfn.XLOOKUP(B6,'Group A - Scores'!$B$6:$B$19,'Group A - Scores'!$C$6:$C$19,0)=0,"",_xlfn.XLOOKUP(B6,'Group A - Scores'!$B$6:$B$19,'Group A - Scores'!$C$6:$C$19,0))</f>
        <v>Dimension IL 1 LLC</v>
      </c>
      <c r="F6" s="46">
        <f>IF(_xlfn.XLOOKUP(B6,'Group A - Scores'!$B$6:$B$19,'Group A - Scores'!$F$6:$F$19,0)=0,"",_xlfn.XLOOKUP(B6,'Group A - Scores'!$B$6:$B$19,'Group A - Scores'!$F$6:$F$19,0))</f>
        <v>1920</v>
      </c>
      <c r="G6" s="46">
        <f>IF(_xlfn.XLOOKUP(B6,'Group A - Scores'!$B$6:$B$19,'Group A - Scores'!$X$6:$X$19,0)=0,"",_xlfn.XLOOKUP(B6,'Group A - Scores'!$B$6:$B$19,'Group A - Scores'!$X$6:$X$19,0))</f>
        <v>19</v>
      </c>
      <c r="H6" s="90">
        <f>IF(_xlfn.XLOOKUP(B6,'Group A - Scores'!$B$6:$B$19,'Group A - Scores'!$Y$6:$Y$19,0)=0,"",_xlfn.XLOOKUP(B6,'Group A - Scores'!$B$6:$B$19,'Group A - Scores'!$Y$6:$Y$19,0))</f>
        <v>0.71287039290441501</v>
      </c>
    </row>
    <row r="7" spans="2:8">
      <c r="B7" s="67">
        <v>167269</v>
      </c>
      <c r="C7" s="46" t="str">
        <f>IF(_xlfn.XLOOKUP(B7,'Group A - Scores'!$B$6:$B$19,'Group A - Scores'!$E$6:$E$19,0)=0,"",_xlfn.XLOOKUP(B7,'Group A - Scores'!$B$6:$B$19,'Group A - Scores'!$E$6:$E$19,0))</f>
        <v>Caseyville CSG 1 LLC</v>
      </c>
      <c r="D7" s="46">
        <f>IF(_xlfn.XLOOKUP(B7,'Group A - Scores'!$B$6:$B$19,'Group A - Scores'!$D$6:$D$19,0)=0,"",_xlfn.XLOOKUP(B7,'Group A - Scores'!$B$6:$B$19,'Group A - Scores'!$D$6:$D$19,0))</f>
        <v>2152</v>
      </c>
      <c r="E7" s="46" t="str">
        <f>IF(_xlfn.XLOOKUP(B7,'Group A - Scores'!$B$6:$B$19,'Group A - Scores'!$C$6:$C$19,0)=0,"",_xlfn.XLOOKUP(B7,'Group A - Scores'!$B$6:$B$19,'Group A - Scores'!$C$6:$C$19,0))</f>
        <v>Dimension IL 1 LLC</v>
      </c>
      <c r="F7" s="46">
        <f>IF(_xlfn.XLOOKUP(B7,'Group A - Scores'!$B$6:$B$19,'Group A - Scores'!$F$6:$F$19,0)=0,"",_xlfn.XLOOKUP(B7,'Group A - Scores'!$B$6:$B$19,'Group A - Scores'!$F$6:$F$19,0))</f>
        <v>4950</v>
      </c>
      <c r="G7" s="46">
        <f>IF(_xlfn.XLOOKUP(B7,'Group A - Scores'!$B$6:$B$19,'Group A - Scores'!$X$6:$X$19,0)=0,"",_xlfn.XLOOKUP(B7,'Group A - Scores'!$B$6:$B$19,'Group A - Scores'!$X$6:$X$19,0))</f>
        <v>19</v>
      </c>
      <c r="H7" s="90">
        <f>IF(_xlfn.XLOOKUP(B7,'Group A - Scores'!$B$6:$B$19,'Group A - Scores'!$Y$6:$Y$19,0)=0,"",_xlfn.XLOOKUP(B7,'Group A - Scores'!$B$6:$B$19,'Group A - Scores'!$Y$6:$Y$19,0))</f>
        <v>0.56047104081479004</v>
      </c>
    </row>
    <row r="8" spans="2:8">
      <c r="B8" s="67">
        <v>167340</v>
      </c>
      <c r="C8" s="46" t="str">
        <f>IF(_xlfn.XLOOKUP(B8,'Group A - Scores'!$B$6:$B$19,'Group A - Scores'!$E$6:$E$19,0)=0,"",_xlfn.XLOOKUP(B8,'Group A - Scores'!$B$6:$B$19,'Group A - Scores'!$E$6:$E$19,0))</f>
        <v>Trenton CSG 1 LLC</v>
      </c>
      <c r="D8" s="46">
        <f>IF(_xlfn.XLOOKUP(B8,'Group A - Scores'!$B$6:$B$19,'Group A - Scores'!$D$6:$D$19,0)=0,"",_xlfn.XLOOKUP(B8,'Group A - Scores'!$B$6:$B$19,'Group A - Scores'!$D$6:$D$19,0))</f>
        <v>2152</v>
      </c>
      <c r="E8" s="46" t="str">
        <f>IF(_xlfn.XLOOKUP(B8,'Group A - Scores'!$B$6:$B$19,'Group A - Scores'!$C$6:$C$19,0)=0,"",_xlfn.XLOOKUP(B8,'Group A - Scores'!$B$6:$B$19,'Group A - Scores'!$C$6:$C$19,0))</f>
        <v>Dimension IL 1 LLC</v>
      </c>
      <c r="F8" s="46">
        <f>IF(_xlfn.XLOOKUP(B8,'Group A - Scores'!$B$6:$B$19,'Group A - Scores'!$F$6:$F$19,0)=0,"",_xlfn.XLOOKUP(B8,'Group A - Scores'!$B$6:$B$19,'Group A - Scores'!$F$6:$F$19,0))</f>
        <v>4950</v>
      </c>
      <c r="G8" s="46">
        <f>IF(_xlfn.XLOOKUP(B8,'Group A - Scores'!$B$6:$B$19,'Group A - Scores'!$X$6:$X$19,0)=0,"",_xlfn.XLOOKUP(B8,'Group A - Scores'!$B$6:$B$19,'Group A - Scores'!$X$6:$X$19,0))</f>
        <v>17</v>
      </c>
      <c r="H8" s="90">
        <f>IF(_xlfn.XLOOKUP(B8,'Group A - Scores'!$B$6:$B$19,'Group A - Scores'!$Y$6:$Y$19,0)=0,"",_xlfn.XLOOKUP(B8,'Group A - Scores'!$B$6:$B$19,'Group A - Scores'!$Y$6:$Y$19,0))</f>
        <v>0.812978859413934</v>
      </c>
    </row>
    <row r="9" spans="2:8">
      <c r="B9" s="67">
        <v>167353</v>
      </c>
      <c r="C9" s="46" t="str">
        <f>IF(_xlfn.XLOOKUP(B9,'Group A - Scores'!$B$6:$B$19,'Group A - Scores'!$E$6:$E$19,0)=0,"",_xlfn.XLOOKUP(B9,'Group A - Scores'!$B$6:$B$19,'Group A - Scores'!$E$6:$E$19,0))</f>
        <v>Elm Grove CSG 1 LLC</v>
      </c>
      <c r="D9" s="46">
        <f>IF(_xlfn.XLOOKUP(B9,'Group A - Scores'!$B$6:$B$19,'Group A - Scores'!$D$6:$D$19,0)=0,"",_xlfn.XLOOKUP(B9,'Group A - Scores'!$B$6:$B$19,'Group A - Scores'!$D$6:$D$19,0))</f>
        <v>2152</v>
      </c>
      <c r="E9" s="46" t="str">
        <f>IF(_xlfn.XLOOKUP(B9,'Group A - Scores'!$B$6:$B$19,'Group A - Scores'!$C$6:$C$19,0)=0,"",_xlfn.XLOOKUP(B9,'Group A - Scores'!$B$6:$B$19,'Group A - Scores'!$C$6:$C$19,0))</f>
        <v>Dimension IL 1 LLC</v>
      </c>
      <c r="F9" s="46">
        <f>IF(_xlfn.XLOOKUP(B9,'Group A - Scores'!$B$6:$B$19,'Group A - Scores'!$F$6:$F$19,0)=0,"",_xlfn.XLOOKUP(B9,'Group A - Scores'!$B$6:$B$19,'Group A - Scores'!$F$6:$F$19,0))</f>
        <v>4950</v>
      </c>
      <c r="G9" s="46">
        <f>IF(_xlfn.XLOOKUP(B9,'Group A - Scores'!$B$6:$B$19,'Group A - Scores'!$X$6:$X$19,0)=0,"",_xlfn.XLOOKUP(B9,'Group A - Scores'!$B$6:$B$19,'Group A - Scores'!$X$6:$X$19,0))</f>
        <v>17</v>
      </c>
      <c r="H9" s="90">
        <f>IF(_xlfn.XLOOKUP(B9,'Group A - Scores'!$B$6:$B$19,'Group A - Scores'!$Y$6:$Y$19,0)=0,"",_xlfn.XLOOKUP(B9,'Group A - Scores'!$B$6:$B$19,'Group A - Scores'!$Y$6:$Y$19,0))</f>
        <v>0.60192284012601505</v>
      </c>
    </row>
    <row r="10" spans="2:8" s="2" customFormat="1">
      <c r="B10" s="68">
        <v>114731</v>
      </c>
      <c r="C10" s="46" t="str">
        <f>IF(_xlfn.XLOOKUP(B10,'Group A - Scores'!$B$6:$B$19,'Group A - Scores'!$E$6:$E$19,0)=0,"",_xlfn.XLOOKUP(B10,'Group A - Scores'!$B$6:$B$19,'Group A - Scores'!$E$6:$E$19,0))</f>
        <v>SLDIL 114731</v>
      </c>
      <c r="D10" s="46">
        <f>IF(_xlfn.XLOOKUP(B10,'Group A - Scores'!$B$6:$B$19,'Group A - Scores'!$D$6:$D$19,0)=0,"",_xlfn.XLOOKUP(B10,'Group A - Scores'!$B$6:$B$19,'Group A - Scores'!$D$6:$D$19,0))</f>
        <v>2038</v>
      </c>
      <c r="E10" s="46" t="str">
        <f>IF(_xlfn.XLOOKUP(B10,'Group A - Scores'!$B$6:$B$19,'Group A - Scores'!$C$6:$C$19,0)=0,"",_xlfn.XLOOKUP(B10,'Group A - Scores'!$B$6:$B$19,'Group A - Scores'!$C$6:$C$19,0))</f>
        <v>SLDIL Portfolio LLC</v>
      </c>
      <c r="F10" s="46">
        <f>IF(_xlfn.XLOOKUP(B10,'Group A - Scores'!$B$6:$B$19,'Group A - Scores'!$F$6:$F$19,0)=0,"",_xlfn.XLOOKUP(B10,'Group A - Scores'!$B$6:$B$19,'Group A - Scores'!$F$6:$F$19,0))</f>
        <v>1680</v>
      </c>
      <c r="G10" s="46">
        <f>IF(_xlfn.XLOOKUP(B10,'Group A - Scores'!$B$6:$B$19,'Group A - Scores'!$X$6:$X$19,0)=0,"",_xlfn.XLOOKUP(B10,'Group A - Scores'!$B$6:$B$19,'Group A - Scores'!$X$6:$X$19,0))</f>
        <v>17</v>
      </c>
      <c r="H10" s="90">
        <f>IF(_xlfn.XLOOKUP(B10,'Group A - Scores'!$B$6:$B$19,'Group A - Scores'!$Y$6:$Y$19,0)=0,"",_xlfn.XLOOKUP(B10,'Group A - Scores'!$B$6:$B$19,'Group A - Scores'!$Y$6:$Y$19,0))</f>
        <v>0.56358276115087202</v>
      </c>
    </row>
    <row r="11" spans="2:8">
      <c r="B11" s="67">
        <v>168303</v>
      </c>
      <c r="C11" s="46" t="str">
        <f>IF(_xlfn.XLOOKUP(B11,'Group A - Scores'!$B$6:$B$19,'Group A - Scores'!$E$6:$E$19,0)=0,"",_xlfn.XLOOKUP(B11,'Group A - Scores'!$B$6:$B$19,'Group A - Scores'!$E$6:$E$19,0))</f>
        <v>Prime Storage IL08</v>
      </c>
      <c r="D11" s="46">
        <f>IF(_xlfn.XLOOKUP(B11,'Group A - Scores'!$B$6:$B$19,'Group A - Scores'!$D$6:$D$19,0)=0,"",_xlfn.XLOOKUP(B11,'Group A - Scores'!$B$6:$B$19,'Group A - Scores'!$D$6:$D$19,0))</f>
        <v>2092</v>
      </c>
      <c r="E11" s="46" t="str">
        <f>IF(_xlfn.XLOOKUP(B11,'Group A - Scores'!$B$6:$B$19,'Group A - Scores'!$C$6:$C$19,0)=0,"",_xlfn.XLOOKUP(B11,'Group A - Scores'!$B$6:$B$19,'Group A - Scores'!$C$6:$C$19,0))</f>
        <v>Flatiron Power LLC</v>
      </c>
      <c r="F11" s="46">
        <f>IF(_xlfn.XLOOKUP(B11,'Group A - Scores'!$B$6:$B$19,'Group A - Scores'!$F$6:$F$19,0)=0,"",_xlfn.XLOOKUP(B11,'Group A - Scores'!$B$6:$B$19,'Group A - Scores'!$F$6:$F$19,0))</f>
        <v>1080</v>
      </c>
      <c r="G11" s="46">
        <f>IF(_xlfn.XLOOKUP(B11,'Group A - Scores'!$B$6:$B$19,'Group A - Scores'!$X$6:$X$19,0)=0,"",_xlfn.XLOOKUP(B11,'Group A - Scores'!$B$6:$B$19,'Group A - Scores'!$X$6:$X$19,0))</f>
        <v>16</v>
      </c>
      <c r="H11" s="90">
        <f>IF(_xlfn.XLOOKUP(B11,'Group A - Scores'!$B$6:$B$19,'Group A - Scores'!$Y$6:$Y$19,0)=0,"",_xlfn.XLOOKUP(B11,'Group A - Scores'!$B$6:$B$19,'Group A - Scores'!$Y$6:$Y$19,0))</f>
        <v>0.60890555317387296</v>
      </c>
    </row>
    <row r="12" spans="2:8">
      <c r="B12" s="46"/>
      <c r="C12" s="46" t="str">
        <f>IF(_xlfn.XLOOKUP(B12,'Group A - Scores'!$B$6:$B$19,'Group A - Scores'!$E$6:$E$19,0)=0,"",_xlfn.XLOOKUP(B12,'Group A - Scores'!$B$6:$B$19,'Group A - Scores'!$E$6:$E$19,0))</f>
        <v/>
      </c>
      <c r="D12" s="46" t="str">
        <f>IF(_xlfn.XLOOKUP(B12,'Group A - Scores'!$B$6:$B$19,'Group A - Scores'!$D$6:$D$19,0)=0,"",_xlfn.XLOOKUP(B12,'Group A - Scores'!$B$6:$B$19,'Group A - Scores'!$D$6:$D$19,0))</f>
        <v/>
      </c>
      <c r="E12" s="46" t="str">
        <f>IF(_xlfn.XLOOKUP(B12,'Group A - Scores'!$B$6:$B$19,'Group A - Scores'!$C$6:$C$19,0)=0,"",_xlfn.XLOOKUP(B12,'Group A - Scores'!$B$6:$B$19,'Group A - Scores'!$C$6:$C$19,0))</f>
        <v/>
      </c>
      <c r="F12" s="46" t="str">
        <f>IF(_xlfn.XLOOKUP(B12,'Group A - Scores'!$B$6:$B$19,'Group A - Scores'!$F$6:$F$19,0)=0,"",_xlfn.XLOOKUP(B12,'Group A - Scores'!$B$6:$B$19,'Group A - Scores'!$F$6:$F$19,0))</f>
        <v/>
      </c>
      <c r="G12" s="46" t="str">
        <f>IF(_xlfn.XLOOKUP(B12,'Group A - Scores'!$B$6:$B$19,'Group A - Scores'!$X$6:$X$19,0)=0,"",_xlfn.XLOOKUP(B12,'Group A - Scores'!$B$6:$B$19,'Group A - Scores'!$X$6:$X$19,0))</f>
        <v/>
      </c>
      <c r="H12" s="46" t="str">
        <f>IF(_xlfn.XLOOKUP(B12,'Group A - Scores'!$B$6:$B$19,'Group A - Scores'!$Y$6:$Y$19,0)=0,"",_xlfn.XLOOKUP(B12,'Group A - Scores'!$B$6:$B$19,'Group A - Scores'!$Y$6:$Y$19,0))</f>
        <v/>
      </c>
    </row>
    <row r="13" spans="2:8">
      <c r="B13" s="46"/>
      <c r="C13" s="46" t="str">
        <f>IF(_xlfn.XLOOKUP(B13,'Group A - Scores'!$B$6:$B$19,'Group A - Scores'!$E$6:$E$19,0)=0,"",_xlfn.XLOOKUP(B13,'Group A - Scores'!$B$6:$B$19,'Group A - Scores'!$E$6:$E$19,0))</f>
        <v/>
      </c>
      <c r="D13" s="46" t="str">
        <f>IF(_xlfn.XLOOKUP(B13,'Group A - Scores'!$B$6:$B$19,'Group A - Scores'!$D$6:$D$19,0)=0,"",_xlfn.XLOOKUP(B13,'Group A - Scores'!$B$6:$B$19,'Group A - Scores'!$D$6:$D$19,0))</f>
        <v/>
      </c>
      <c r="E13" s="46" t="str">
        <f>IF(_xlfn.XLOOKUP(B13,'Group A - Scores'!$B$6:$B$19,'Group A - Scores'!$C$6:$C$19,0)=0,"",_xlfn.XLOOKUP(B13,'Group A - Scores'!$B$6:$B$19,'Group A - Scores'!$C$6:$C$19,0))</f>
        <v/>
      </c>
      <c r="F13" s="46" t="str">
        <f>IF(_xlfn.XLOOKUP(B13,'Group A - Scores'!$B$6:$B$19,'Group A - Scores'!$F$6:$F$19,0)=0,"",_xlfn.XLOOKUP(B13,'Group A - Scores'!$B$6:$B$19,'Group A - Scores'!$F$6:$F$19,0))</f>
        <v/>
      </c>
      <c r="G13" s="46" t="str">
        <f>IF(_xlfn.XLOOKUP(B13,'Group A - Scores'!$B$6:$B$19,'Group A - Scores'!$X$6:$X$19,0)=0,"",_xlfn.XLOOKUP(B13,'Group A - Scores'!$B$6:$B$19,'Group A - Scores'!$X$6:$X$19,0))</f>
        <v/>
      </c>
      <c r="H13" s="46" t="str">
        <f>IF(_xlfn.XLOOKUP(B13,'Group A - Scores'!$B$6:$B$19,'Group A - Scores'!$Y$6:$Y$19,0)=0,"",_xlfn.XLOOKUP(B13,'Group A - Scores'!$B$6:$B$19,'Group A - Scores'!$Y$6:$Y$19,0))</f>
        <v/>
      </c>
    </row>
    <row r="14" spans="2:8">
      <c r="B14" s="46"/>
      <c r="C14" s="46" t="str">
        <f>IF(_xlfn.XLOOKUP(B14,'Group A - Scores'!$B$6:$B$19,'Group A - Scores'!$E$6:$E$19,0)=0,"",_xlfn.XLOOKUP(B14,'Group A - Scores'!$B$6:$B$19,'Group A - Scores'!$E$6:$E$19,0))</f>
        <v/>
      </c>
      <c r="D14" s="46" t="str">
        <f>IF(_xlfn.XLOOKUP(B14,'Group A - Scores'!$B$6:$B$19,'Group A - Scores'!$D$6:$D$19,0)=0,"",_xlfn.XLOOKUP(B14,'Group A - Scores'!$B$6:$B$19,'Group A - Scores'!$D$6:$D$19,0))</f>
        <v/>
      </c>
      <c r="E14" s="46" t="str">
        <f>IF(_xlfn.XLOOKUP(B14,'Group A - Scores'!$B$6:$B$19,'Group A - Scores'!$C$6:$C$19,0)=0,"",_xlfn.XLOOKUP(B14,'Group A - Scores'!$B$6:$B$19,'Group A - Scores'!$C$6:$C$19,0))</f>
        <v/>
      </c>
      <c r="F14" s="46" t="str">
        <f>IF(_xlfn.XLOOKUP(B14,'Group A - Scores'!$B$6:$B$19,'Group A - Scores'!$F$6:$F$19,0)=0,"",_xlfn.XLOOKUP(B14,'Group A - Scores'!$B$6:$B$19,'Group A - Scores'!$F$6:$F$19,0))</f>
        <v/>
      </c>
      <c r="G14" s="46" t="str">
        <f>IF(_xlfn.XLOOKUP(B14,'Group A - Scores'!$B$6:$B$19,'Group A - Scores'!$X$6:$X$19,0)=0,"",_xlfn.XLOOKUP(B14,'Group A - Scores'!$B$6:$B$19,'Group A - Scores'!$X$6:$X$19,0))</f>
        <v/>
      </c>
      <c r="H14" s="46" t="str">
        <f>IF(_xlfn.XLOOKUP(B14,'Group A - Scores'!$B$6:$B$19,'Group A - Scores'!$Y$6:$Y$19,0)=0,"",_xlfn.XLOOKUP(B14,'Group A - Scores'!$B$6:$B$19,'Group A - Scores'!$Y$6:$Y$19,0))</f>
        <v/>
      </c>
    </row>
    <row r="15" spans="2:8">
      <c r="B15" s="46"/>
      <c r="C15" s="46" t="str">
        <f>IF(_xlfn.XLOOKUP(B15,'Group A - Scores'!$B$6:$B$19,'Group A - Scores'!$E$6:$E$19,0)=0,"",_xlfn.XLOOKUP(B15,'Group A - Scores'!$B$6:$B$19,'Group A - Scores'!$E$6:$E$19,0))</f>
        <v/>
      </c>
      <c r="D15" s="46" t="str">
        <f>IF(_xlfn.XLOOKUP(B15,'Group A - Scores'!$B$6:$B$19,'Group A - Scores'!$D$6:$D$19,0)=0,"",_xlfn.XLOOKUP(B15,'Group A - Scores'!$B$6:$B$19,'Group A - Scores'!$D$6:$D$19,0))</f>
        <v/>
      </c>
      <c r="E15" s="46" t="str">
        <f>IF(_xlfn.XLOOKUP(B15,'Group A - Scores'!$B$6:$B$19,'Group A - Scores'!$C$6:$C$19,0)=0,"",_xlfn.XLOOKUP(B15,'Group A - Scores'!$B$6:$B$19,'Group A - Scores'!$C$6:$C$19,0))</f>
        <v/>
      </c>
      <c r="F15" s="46" t="str">
        <f>IF(_xlfn.XLOOKUP(B15,'Group A - Scores'!$B$6:$B$19,'Group A - Scores'!$F$6:$F$19,0)=0,"",_xlfn.XLOOKUP(B15,'Group A - Scores'!$B$6:$B$19,'Group A - Scores'!$F$6:$F$19,0))</f>
        <v/>
      </c>
      <c r="G15" s="46" t="str">
        <f>IF(_xlfn.XLOOKUP(B15,'Group A - Scores'!$B$6:$B$19,'Group A - Scores'!$X$6:$X$19,0)=0,"",_xlfn.XLOOKUP(B15,'Group A - Scores'!$B$6:$B$19,'Group A - Scores'!$X$6:$X$19,0))</f>
        <v/>
      </c>
      <c r="H15" s="46" t="str">
        <f>IF(_xlfn.XLOOKUP(B15,'Group A - Scores'!$B$6:$B$19,'Group A - Scores'!$Y$6:$Y$19,0)=0,"",_xlfn.XLOOKUP(B15,'Group A - Scores'!$B$6:$B$19,'Group A - Scores'!$Y$6:$Y$19,0))</f>
        <v/>
      </c>
    </row>
    <row r="16" spans="2:8">
      <c r="B16" s="46"/>
      <c r="C16" s="46" t="str">
        <f>IF(_xlfn.XLOOKUP(B16,'Group A - Scores'!$B$6:$B$19,'Group A - Scores'!$E$6:$E$19,0)=0,"",_xlfn.XLOOKUP(B16,'Group A - Scores'!$B$6:$B$19,'Group A - Scores'!$E$6:$E$19,0))</f>
        <v/>
      </c>
      <c r="D16" s="46" t="str">
        <f>IF(_xlfn.XLOOKUP(B16,'Group A - Scores'!$B$6:$B$19,'Group A - Scores'!$D$6:$D$19,0)=0,"",_xlfn.XLOOKUP(B16,'Group A - Scores'!$B$6:$B$19,'Group A - Scores'!$D$6:$D$19,0))</f>
        <v/>
      </c>
      <c r="E16" s="46" t="str">
        <f>IF(_xlfn.XLOOKUP(B16,'Group A - Scores'!$B$6:$B$19,'Group A - Scores'!$C$6:$C$19,0)=0,"",_xlfn.XLOOKUP(B16,'Group A - Scores'!$B$6:$B$19,'Group A - Scores'!$C$6:$C$19,0))</f>
        <v/>
      </c>
      <c r="F16" s="46" t="str">
        <f>IF(_xlfn.XLOOKUP(B16,'Group A - Scores'!$B$6:$B$19,'Group A - Scores'!$F$6:$F$19,0)=0,"",_xlfn.XLOOKUP(B16,'Group A - Scores'!$B$6:$B$19,'Group A - Scores'!$F$6:$F$19,0))</f>
        <v/>
      </c>
      <c r="G16" s="46" t="str">
        <f>IF(_xlfn.XLOOKUP(B16,'Group A - Scores'!$B$6:$B$19,'Group A - Scores'!$X$6:$X$19,0)=0,"",_xlfn.XLOOKUP(B16,'Group A - Scores'!$B$6:$B$19,'Group A - Scores'!$X$6:$X$19,0))</f>
        <v/>
      </c>
      <c r="H16" s="46" t="str">
        <f>IF(_xlfn.XLOOKUP(B16,'Group A - Scores'!$B$6:$B$19,'Group A - Scores'!$Y$6:$Y$19,0)=0,"",_xlfn.XLOOKUP(B16,'Group A - Scores'!$B$6:$B$19,'Group A - Scores'!$Y$6:$Y$19,0))</f>
        <v/>
      </c>
    </row>
    <row r="17" spans="2:8">
      <c r="B17" s="46"/>
      <c r="C17" s="46" t="str">
        <f>IF(_xlfn.XLOOKUP(B17,'Group A - Scores'!$B$6:$B$19,'Group A - Scores'!$E$6:$E$19,0)=0,"",_xlfn.XLOOKUP(B17,'Group A - Scores'!$B$6:$B$19,'Group A - Scores'!$E$6:$E$19,0))</f>
        <v/>
      </c>
      <c r="D17" s="46" t="str">
        <f>IF(_xlfn.XLOOKUP(B17,'Group A - Scores'!$B$6:$B$19,'Group A - Scores'!$D$6:$D$19,0)=0,"",_xlfn.XLOOKUP(B17,'Group A - Scores'!$B$6:$B$19,'Group A - Scores'!$D$6:$D$19,0))</f>
        <v/>
      </c>
      <c r="E17" s="46" t="str">
        <f>IF(_xlfn.XLOOKUP(B17,'Group A - Scores'!$B$6:$B$19,'Group A - Scores'!$C$6:$C$19,0)=0,"",_xlfn.XLOOKUP(B17,'Group A - Scores'!$B$6:$B$19,'Group A - Scores'!$C$6:$C$19,0))</f>
        <v/>
      </c>
      <c r="F17" s="46" t="str">
        <f>IF(_xlfn.XLOOKUP(B17,'Group A - Scores'!$B$6:$B$19,'Group A - Scores'!$F$6:$F$19,0)=0,"",_xlfn.XLOOKUP(B17,'Group A - Scores'!$B$6:$B$19,'Group A - Scores'!$F$6:$F$19,0))</f>
        <v/>
      </c>
      <c r="G17" s="46" t="str">
        <f>IF(_xlfn.XLOOKUP(B17,'Group A - Scores'!$B$6:$B$19,'Group A - Scores'!$X$6:$X$19,0)=0,"",_xlfn.XLOOKUP(B17,'Group A - Scores'!$B$6:$B$19,'Group A - Scores'!$X$6:$X$19,0))</f>
        <v/>
      </c>
      <c r="H17" s="46" t="str">
        <f>IF(_xlfn.XLOOKUP(B17,'Group A - Scores'!$B$6:$B$19,'Group A - Scores'!$Y$6:$Y$19,0)=0,"",_xlfn.XLOOKUP(B17,'Group A - Scores'!$B$6:$B$19,'Group A - Scores'!$Y$6:$Y$19,0))</f>
        <v/>
      </c>
    </row>
    <row r="18" spans="2:8">
      <c r="B18" s="46"/>
      <c r="C18" s="46" t="str">
        <f>IF(_xlfn.XLOOKUP(B18,'Group A - Scores'!$B$6:$B$19,'Group A - Scores'!$E$6:$E$19,0)=0,"",_xlfn.XLOOKUP(B18,'Group A - Scores'!$B$6:$B$19,'Group A - Scores'!$E$6:$E$19,0))</f>
        <v/>
      </c>
      <c r="D18" s="46" t="str">
        <f>IF(_xlfn.XLOOKUP(B18,'Group A - Scores'!$B$6:$B$19,'Group A - Scores'!$D$6:$D$19,0)=0,"",_xlfn.XLOOKUP(B18,'Group A - Scores'!$B$6:$B$19,'Group A - Scores'!$D$6:$D$19,0))</f>
        <v/>
      </c>
      <c r="E18" s="46" t="str">
        <f>IF(_xlfn.XLOOKUP(B18,'Group A - Scores'!$B$6:$B$19,'Group A - Scores'!$C$6:$C$19,0)=0,"",_xlfn.XLOOKUP(B18,'Group A - Scores'!$B$6:$B$19,'Group A - Scores'!$C$6:$C$19,0))</f>
        <v/>
      </c>
      <c r="F18" s="46" t="str">
        <f>IF(_xlfn.XLOOKUP(B18,'Group A - Scores'!$B$6:$B$19,'Group A - Scores'!$F$6:$F$19,0)=0,"",_xlfn.XLOOKUP(B18,'Group A - Scores'!$B$6:$B$19,'Group A - Scores'!$F$6:$F$19,0))</f>
        <v/>
      </c>
      <c r="G18" s="46" t="str">
        <f>IF(_xlfn.XLOOKUP(B18,'Group A - Scores'!$B$6:$B$19,'Group A - Scores'!$X$6:$X$19,0)=0,"",_xlfn.XLOOKUP(B18,'Group A - Scores'!$B$6:$B$19,'Group A - Scores'!$X$6:$X$19,0))</f>
        <v/>
      </c>
      <c r="H18" s="46" t="str">
        <f>IF(_xlfn.XLOOKUP(B18,'Group A - Scores'!$B$6:$B$19,'Group A - Scores'!$Y$6:$Y$19,0)=0,"",_xlfn.XLOOKUP(B18,'Group A - Scores'!$B$6:$B$19,'Group A - Scores'!$Y$6:$Y$19,0))</f>
        <v/>
      </c>
    </row>
    <row r="19" spans="2:8">
      <c r="B19" s="46"/>
      <c r="C19" s="46" t="str">
        <f>IF(_xlfn.XLOOKUP(B19,'Group A - Scores'!$B$6:$B$19,'Group A - Scores'!$E$6:$E$19,0)=0,"",_xlfn.XLOOKUP(B19,'Group A - Scores'!$B$6:$B$19,'Group A - Scores'!$E$6:$E$19,0))</f>
        <v/>
      </c>
      <c r="D19" s="46" t="str">
        <f>IF(_xlfn.XLOOKUP(B19,'Group A - Scores'!$B$6:$B$19,'Group A - Scores'!$D$6:$D$19,0)=0,"",_xlfn.XLOOKUP(B19,'Group A - Scores'!$B$6:$B$19,'Group A - Scores'!$D$6:$D$19,0))</f>
        <v/>
      </c>
      <c r="E19" s="46" t="str">
        <f>IF(_xlfn.XLOOKUP(B19,'Group A - Scores'!$B$6:$B$19,'Group A - Scores'!$C$6:$C$19,0)=0,"",_xlfn.XLOOKUP(B19,'Group A - Scores'!$B$6:$B$19,'Group A - Scores'!$C$6:$C$19,0))</f>
        <v/>
      </c>
      <c r="F19" s="46" t="str">
        <f>IF(_xlfn.XLOOKUP(B19,'Group A - Scores'!$B$6:$B$19,'Group A - Scores'!$F$6:$F$19,0)=0,"",_xlfn.XLOOKUP(B19,'Group A - Scores'!$B$6:$B$19,'Group A - Scores'!$F$6:$F$19,0))</f>
        <v/>
      </c>
      <c r="G19" s="46" t="str">
        <f>IF(_xlfn.XLOOKUP(B19,'Group A - Scores'!$B$6:$B$19,'Group A - Scores'!$X$6:$X$19,0)=0,"",_xlfn.XLOOKUP(B19,'Group A - Scores'!$B$6:$B$19,'Group A - Scores'!$X$6:$X$19,0))</f>
        <v/>
      </c>
      <c r="H19" s="46" t="str">
        <f>IF(_xlfn.XLOOKUP(B19,'Group A - Scores'!$B$6:$B$19,'Group A - Scores'!$Y$6:$Y$19,0)=0,"",_xlfn.XLOOKUP(B19,'Group A - Scores'!$B$6:$B$19,'Group A - Scores'!$Y$6:$Y$19,0))</f>
        <v/>
      </c>
    </row>
    <row r="20" spans="2:8">
      <c r="B20" s="46"/>
      <c r="C20" s="46" t="str">
        <f>IF(_xlfn.XLOOKUP(B20,'Group A - Scores'!$B$6:$B$19,'Group A - Scores'!$E$6:$E$19,0)=0,"",_xlfn.XLOOKUP(B20,'Group A - Scores'!$B$6:$B$19,'Group A - Scores'!$E$6:$E$19,0))</f>
        <v/>
      </c>
      <c r="D20" s="46" t="str">
        <f>IF(_xlfn.XLOOKUP(B20,'Group A - Scores'!$B$6:$B$19,'Group A - Scores'!$D$6:$D$19,0)=0,"",_xlfn.XLOOKUP(B20,'Group A - Scores'!$B$6:$B$19,'Group A - Scores'!$D$6:$D$19,0))</f>
        <v/>
      </c>
      <c r="E20" s="46" t="str">
        <f>IF(_xlfn.XLOOKUP(B20,'Group A - Scores'!$B$6:$B$19,'Group A - Scores'!$C$6:$C$19,0)=0,"",_xlfn.XLOOKUP(B20,'Group A - Scores'!$B$6:$B$19,'Group A - Scores'!$C$6:$C$19,0))</f>
        <v/>
      </c>
      <c r="F20" s="46" t="str">
        <f>IF(_xlfn.XLOOKUP(B20,'Group A - Scores'!$B$6:$B$19,'Group A - Scores'!$F$6:$F$19,0)=0,"",_xlfn.XLOOKUP(B20,'Group A - Scores'!$B$6:$B$19,'Group A - Scores'!$F$6:$F$19,0))</f>
        <v/>
      </c>
      <c r="G20" s="46" t="str">
        <f>IF(_xlfn.XLOOKUP(B20,'Group A - Scores'!$B$6:$B$19,'Group A - Scores'!$X$6:$X$19,0)=0,"",_xlfn.XLOOKUP(B20,'Group A - Scores'!$B$6:$B$19,'Group A - Scores'!$X$6:$X$19,0))</f>
        <v/>
      </c>
      <c r="H20" s="46" t="str">
        <f>IF(_xlfn.XLOOKUP(B20,'Group A - Scores'!$B$6:$B$19,'Group A - Scores'!$Y$6:$Y$19,0)=0,"",_xlfn.XLOOKUP(B20,'Group A - Scores'!$B$6:$B$19,'Group A - Scores'!$Y$6:$Y$19,0))</f>
        <v/>
      </c>
    </row>
    <row r="21" spans="2:8">
      <c r="B21" s="46"/>
      <c r="C21" s="46" t="str">
        <f>IF(_xlfn.XLOOKUP(B21,'Group A - Scores'!$B$6:$B$19,'Group A - Scores'!$E$6:$E$19,0)=0,"",_xlfn.XLOOKUP(B21,'Group A - Scores'!$B$6:$B$19,'Group A - Scores'!$E$6:$E$19,0))</f>
        <v/>
      </c>
      <c r="D21" s="46" t="str">
        <f>IF(_xlfn.XLOOKUP(B21,'Group A - Scores'!$B$6:$B$19,'Group A - Scores'!$D$6:$D$19,0)=0,"",_xlfn.XLOOKUP(B21,'Group A - Scores'!$B$6:$B$19,'Group A - Scores'!$D$6:$D$19,0))</f>
        <v/>
      </c>
      <c r="E21" s="46" t="str">
        <f>IF(_xlfn.XLOOKUP(B21,'Group A - Scores'!$B$6:$B$19,'Group A - Scores'!$C$6:$C$19,0)=0,"",_xlfn.XLOOKUP(B21,'Group A - Scores'!$B$6:$B$19,'Group A - Scores'!$C$6:$C$19,0))</f>
        <v/>
      </c>
      <c r="F21" s="46" t="str">
        <f>IF(_xlfn.XLOOKUP(B21,'Group A - Scores'!$B$6:$B$19,'Group A - Scores'!$F$6:$F$19,0)=0,"",_xlfn.XLOOKUP(B21,'Group A - Scores'!$B$6:$B$19,'Group A - Scores'!$F$6:$F$19,0))</f>
        <v/>
      </c>
      <c r="G21" s="46" t="str">
        <f>IF(_xlfn.XLOOKUP(B21,'Group A - Scores'!$B$6:$B$19,'Group A - Scores'!$X$6:$X$19,0)=0,"",_xlfn.XLOOKUP(B21,'Group A - Scores'!$B$6:$B$19,'Group A - Scores'!$X$6:$X$19,0))</f>
        <v/>
      </c>
      <c r="H21" s="46" t="str">
        <f>IF(_xlfn.XLOOKUP(B21,'Group A - Scores'!$B$6:$B$19,'Group A - Scores'!$Y$6:$Y$19,0)=0,"",_xlfn.XLOOKUP(B21,'Group A - Scores'!$B$6:$B$19,'Group A - Scores'!$Y$6:$Y$19,0))</f>
        <v/>
      </c>
    </row>
    <row r="22" spans="2:8">
      <c r="B22" s="46"/>
      <c r="C22" s="46" t="str">
        <f>IF(_xlfn.XLOOKUP(B22,'Group A - Scores'!$B$6:$B$19,'Group A - Scores'!$E$6:$E$19,0)=0,"",_xlfn.XLOOKUP(B22,'Group A - Scores'!$B$6:$B$19,'Group A - Scores'!$E$6:$E$19,0))</f>
        <v/>
      </c>
      <c r="D22" s="46" t="str">
        <f>IF(_xlfn.XLOOKUP(B22,'Group A - Scores'!$B$6:$B$19,'Group A - Scores'!$D$6:$D$19,0)=0,"",_xlfn.XLOOKUP(B22,'Group A - Scores'!$B$6:$B$19,'Group A - Scores'!$D$6:$D$19,0))</f>
        <v/>
      </c>
      <c r="E22" s="46" t="str">
        <f>IF(_xlfn.XLOOKUP(B22,'Group A - Scores'!$B$6:$B$19,'Group A - Scores'!$C$6:$C$19,0)=0,"",_xlfn.XLOOKUP(B22,'Group A - Scores'!$B$6:$B$19,'Group A - Scores'!$C$6:$C$19,0))</f>
        <v/>
      </c>
      <c r="F22" s="46" t="str">
        <f>IF(_xlfn.XLOOKUP(B22,'Group A - Scores'!$B$6:$B$19,'Group A - Scores'!$F$6:$F$19,0)=0,"",_xlfn.XLOOKUP(B22,'Group A - Scores'!$B$6:$B$19,'Group A - Scores'!$F$6:$F$19,0))</f>
        <v/>
      </c>
      <c r="G22" s="46" t="str">
        <f>IF(_xlfn.XLOOKUP(B22,'Group A - Scores'!$B$6:$B$19,'Group A - Scores'!$X$6:$X$19,0)=0,"",_xlfn.XLOOKUP(B22,'Group A - Scores'!$B$6:$B$19,'Group A - Scores'!$X$6:$X$19,0))</f>
        <v/>
      </c>
      <c r="H22" s="46" t="str">
        <f>IF(_xlfn.XLOOKUP(B22,'Group A - Scores'!$B$6:$B$19,'Group A - Scores'!$Y$6:$Y$19,0)=0,"",_xlfn.XLOOKUP(B22,'Group A - Scores'!$B$6:$B$19,'Group A - Scores'!$Y$6:$Y$19,0))</f>
        <v/>
      </c>
    </row>
    <row r="23" spans="2:8">
      <c r="B23" s="46"/>
      <c r="C23" s="46" t="str">
        <f>IF(_xlfn.XLOOKUP(B23,'Group A - Scores'!$B$6:$B$19,'Group A - Scores'!$E$6:$E$19,0)=0,"",_xlfn.XLOOKUP(B23,'Group A - Scores'!$B$6:$B$19,'Group A - Scores'!$E$6:$E$19,0))</f>
        <v/>
      </c>
      <c r="D23" s="46" t="str">
        <f>IF(_xlfn.XLOOKUP(B23,'Group A - Scores'!$B$6:$B$19,'Group A - Scores'!$D$6:$D$19,0)=0,"",_xlfn.XLOOKUP(B23,'Group A - Scores'!$B$6:$B$19,'Group A - Scores'!$D$6:$D$19,0))</f>
        <v/>
      </c>
      <c r="E23" s="46" t="str">
        <f>IF(_xlfn.XLOOKUP(B23,'Group A - Scores'!$B$6:$B$19,'Group A - Scores'!$C$6:$C$19,0)=0,"",_xlfn.XLOOKUP(B23,'Group A - Scores'!$B$6:$B$19,'Group A - Scores'!$C$6:$C$19,0))</f>
        <v/>
      </c>
      <c r="F23" s="46" t="str">
        <f>IF(_xlfn.XLOOKUP(B23,'Group A - Scores'!$B$6:$B$19,'Group A - Scores'!$F$6:$F$19,0)=0,"",_xlfn.XLOOKUP(B23,'Group A - Scores'!$B$6:$B$19,'Group A - Scores'!$F$6:$F$19,0))</f>
        <v/>
      </c>
      <c r="G23" s="46" t="str">
        <f>IF(_xlfn.XLOOKUP(B23,'Group A - Scores'!$B$6:$B$19,'Group A - Scores'!$X$6:$X$19,0)=0,"",_xlfn.XLOOKUP(B23,'Group A - Scores'!$B$6:$B$19,'Group A - Scores'!$X$6:$X$19,0))</f>
        <v/>
      </c>
      <c r="H23" s="46" t="str">
        <f>IF(_xlfn.XLOOKUP(B23,'Group A - Scores'!$B$6:$B$19,'Group A - Scores'!$Y$6:$Y$19,0)=0,"",_xlfn.XLOOKUP(B23,'Group A - Scores'!$B$6:$B$19,'Group A - Scores'!$Y$6:$Y$19,0))</f>
        <v/>
      </c>
    </row>
    <row r="24" spans="2:8">
      <c r="B24" s="46"/>
      <c r="C24" s="46" t="str">
        <f>IF(_xlfn.XLOOKUP(B24,'Group A - Scores'!$B$6:$B$19,'Group A - Scores'!$E$6:$E$19,0)=0,"",_xlfn.XLOOKUP(B24,'Group A - Scores'!$B$6:$B$19,'Group A - Scores'!$E$6:$E$19,0))</f>
        <v/>
      </c>
      <c r="D24" s="46" t="str">
        <f>IF(_xlfn.XLOOKUP(B24,'Group A - Scores'!$B$6:$B$19,'Group A - Scores'!$D$6:$D$19,0)=0,"",_xlfn.XLOOKUP(B24,'Group A - Scores'!$B$6:$B$19,'Group A - Scores'!$D$6:$D$19,0))</f>
        <v/>
      </c>
      <c r="E24" s="46" t="str">
        <f>IF(_xlfn.XLOOKUP(B24,'Group A - Scores'!$B$6:$B$19,'Group A - Scores'!$C$6:$C$19,0)=0,"",_xlfn.XLOOKUP(B24,'Group A - Scores'!$B$6:$B$19,'Group A - Scores'!$C$6:$C$19,0))</f>
        <v/>
      </c>
      <c r="F24" s="46" t="str">
        <f>IF(_xlfn.XLOOKUP(B24,'Group A - Scores'!$B$6:$B$19,'Group A - Scores'!$F$6:$F$19,0)=0,"",_xlfn.XLOOKUP(B24,'Group A - Scores'!$B$6:$B$19,'Group A - Scores'!$F$6:$F$19,0))</f>
        <v/>
      </c>
      <c r="G24" s="46" t="str">
        <f>IF(_xlfn.XLOOKUP(B24,'Group A - Scores'!$B$6:$B$19,'Group A - Scores'!$X$6:$X$19,0)=0,"",_xlfn.XLOOKUP(B24,'Group A - Scores'!$B$6:$B$19,'Group A - Scores'!$X$6:$X$19,0))</f>
        <v/>
      </c>
      <c r="H24" s="46" t="str">
        <f>IF(_xlfn.XLOOKUP(B24,'Group A - Scores'!$B$6:$B$19,'Group A - Scores'!$Y$6:$Y$19,0)=0,"",_xlfn.XLOOKUP(B24,'Group A - Scores'!$B$6:$B$19,'Group A - Scores'!$Y$6:$Y$19,0))</f>
        <v/>
      </c>
    </row>
    <row r="25" spans="2:8">
      <c r="B25" s="46"/>
      <c r="C25" s="46" t="str">
        <f>IF(_xlfn.XLOOKUP(B25,'Group A - Scores'!$B$6:$B$19,'Group A - Scores'!$E$6:$E$19,0)=0,"",_xlfn.XLOOKUP(B25,'Group A - Scores'!$B$6:$B$19,'Group A - Scores'!$E$6:$E$19,0))</f>
        <v/>
      </c>
      <c r="D25" s="46" t="str">
        <f>IF(_xlfn.XLOOKUP(B25,'Group A - Scores'!$B$6:$B$19,'Group A - Scores'!$D$6:$D$19,0)=0,"",_xlfn.XLOOKUP(B25,'Group A - Scores'!$B$6:$B$19,'Group A - Scores'!$D$6:$D$19,0))</f>
        <v/>
      </c>
      <c r="E25" s="46" t="str">
        <f>IF(_xlfn.XLOOKUP(B25,'Group A - Scores'!$B$6:$B$19,'Group A - Scores'!$C$6:$C$19,0)=0,"",_xlfn.XLOOKUP(B25,'Group A - Scores'!$B$6:$B$19,'Group A - Scores'!$C$6:$C$19,0))</f>
        <v/>
      </c>
      <c r="F25" s="46" t="str">
        <f>IF(_xlfn.XLOOKUP(B25,'Group A - Scores'!$B$6:$B$19,'Group A - Scores'!$F$6:$F$19,0)=0,"",_xlfn.XLOOKUP(B25,'Group A - Scores'!$B$6:$B$19,'Group A - Scores'!$F$6:$F$19,0))</f>
        <v/>
      </c>
      <c r="G25" s="46" t="str">
        <f>IF(_xlfn.XLOOKUP(B25,'Group A - Scores'!$B$6:$B$19,'Group A - Scores'!$X$6:$X$19,0)=0,"",_xlfn.XLOOKUP(B25,'Group A - Scores'!$B$6:$B$19,'Group A - Scores'!$X$6:$X$19,0))</f>
        <v/>
      </c>
      <c r="H25" s="46" t="str">
        <f>IF(_xlfn.XLOOKUP(B25,'Group A - Scores'!$B$6:$B$19,'Group A - Scores'!$Y$6:$Y$19,0)=0,"",_xlfn.XLOOKUP(B25,'Group A - Scores'!$B$6:$B$19,'Group A - Scores'!$Y$6:$Y$19,0))</f>
        <v/>
      </c>
    </row>
    <row r="26" spans="2:8">
      <c r="B26" s="46"/>
      <c r="C26" s="46" t="str">
        <f>IF(_xlfn.XLOOKUP(B26,'Group A - Scores'!$B$6:$B$19,'Group A - Scores'!$E$6:$E$19,0)=0,"",_xlfn.XLOOKUP(B26,'Group A - Scores'!$B$6:$B$19,'Group A - Scores'!$E$6:$E$19,0))</f>
        <v/>
      </c>
      <c r="D26" s="46" t="str">
        <f>IF(_xlfn.XLOOKUP(B26,'Group A - Scores'!$B$6:$B$19,'Group A - Scores'!$D$6:$D$19,0)=0,"",_xlfn.XLOOKUP(B26,'Group A - Scores'!$B$6:$B$19,'Group A - Scores'!$D$6:$D$19,0))</f>
        <v/>
      </c>
      <c r="E26" s="46" t="str">
        <f>IF(_xlfn.XLOOKUP(B26,'Group A - Scores'!$B$6:$B$19,'Group A - Scores'!$C$6:$C$19,0)=0,"",_xlfn.XLOOKUP(B26,'Group A - Scores'!$B$6:$B$19,'Group A - Scores'!$C$6:$C$19,0))</f>
        <v/>
      </c>
      <c r="F26" s="46" t="str">
        <f>IF(_xlfn.XLOOKUP(B26,'Group A - Scores'!$B$6:$B$19,'Group A - Scores'!$F$6:$F$19,0)=0,"",_xlfn.XLOOKUP(B26,'Group A - Scores'!$B$6:$B$19,'Group A - Scores'!$F$6:$F$19,0))</f>
        <v/>
      </c>
      <c r="G26" s="46" t="str">
        <f>IF(_xlfn.XLOOKUP(B26,'Group A - Scores'!$B$6:$B$19,'Group A - Scores'!$X$6:$X$19,0)=0,"",_xlfn.XLOOKUP(B26,'Group A - Scores'!$B$6:$B$19,'Group A - Scores'!$X$6:$X$19,0))</f>
        <v/>
      </c>
      <c r="H26" s="46" t="str">
        <f>IF(_xlfn.XLOOKUP(B26,'Group A - Scores'!$B$6:$B$19,'Group A - Scores'!$Y$6:$Y$19,0)=0,"",_xlfn.XLOOKUP(B26,'Group A - Scores'!$B$6:$B$19,'Group A - Scores'!$Y$6:$Y$19,0))</f>
        <v/>
      </c>
    </row>
    <row r="27" spans="2:8">
      <c r="B27" s="46"/>
      <c r="C27" s="46" t="str">
        <f>IF(_xlfn.XLOOKUP(B27,'Group A - Scores'!$B$6:$B$19,'Group A - Scores'!$E$6:$E$19,0)=0,"",_xlfn.XLOOKUP(B27,'Group A - Scores'!$B$6:$B$19,'Group A - Scores'!$E$6:$E$19,0))</f>
        <v/>
      </c>
      <c r="D27" s="46" t="str">
        <f>IF(_xlfn.XLOOKUP(B27,'Group A - Scores'!$B$6:$B$19,'Group A - Scores'!$D$6:$D$19,0)=0,"",_xlfn.XLOOKUP(B27,'Group A - Scores'!$B$6:$B$19,'Group A - Scores'!$D$6:$D$19,0))</f>
        <v/>
      </c>
      <c r="E27" s="46" t="str">
        <f>IF(_xlfn.XLOOKUP(B27,'Group A - Scores'!$B$6:$B$19,'Group A - Scores'!$C$6:$C$19,0)=0,"",_xlfn.XLOOKUP(B27,'Group A - Scores'!$B$6:$B$19,'Group A - Scores'!$C$6:$C$19,0))</f>
        <v/>
      </c>
      <c r="F27" s="46" t="str">
        <f>IF(_xlfn.XLOOKUP(B27,'Group A - Scores'!$B$6:$B$19,'Group A - Scores'!$F$6:$F$19,0)=0,"",_xlfn.XLOOKUP(B27,'Group A - Scores'!$B$6:$B$19,'Group A - Scores'!$F$6:$F$19,0))</f>
        <v/>
      </c>
      <c r="G27" s="46" t="str">
        <f>IF(_xlfn.XLOOKUP(B27,'Group A - Scores'!$B$6:$B$19,'Group A - Scores'!$X$6:$X$19,0)=0,"",_xlfn.XLOOKUP(B27,'Group A - Scores'!$B$6:$B$19,'Group A - Scores'!$X$6:$X$19,0))</f>
        <v/>
      </c>
      <c r="H27" s="46" t="str">
        <f>IF(_xlfn.XLOOKUP(B27,'Group A - Scores'!$B$6:$B$19,'Group A - Scores'!$Y$6:$Y$19,0)=0,"",_xlfn.XLOOKUP(B27,'Group A - Scores'!$B$6:$B$19,'Group A - Scores'!$Y$6:$Y$19,0))</f>
        <v/>
      </c>
    </row>
    <row r="28" spans="2:8">
      <c r="B28" s="46"/>
      <c r="C28" s="46" t="str">
        <f>IF(_xlfn.XLOOKUP(B28,'Group A - Scores'!$B$6:$B$19,'Group A - Scores'!$E$6:$E$19,0)=0,"",_xlfn.XLOOKUP(B28,'Group A - Scores'!$B$6:$B$19,'Group A - Scores'!$E$6:$E$19,0))</f>
        <v/>
      </c>
      <c r="D28" s="46" t="str">
        <f>IF(_xlfn.XLOOKUP(B28,'Group A - Scores'!$B$6:$B$19,'Group A - Scores'!$D$6:$D$19,0)=0,"",_xlfn.XLOOKUP(B28,'Group A - Scores'!$B$6:$B$19,'Group A - Scores'!$D$6:$D$19,0))</f>
        <v/>
      </c>
      <c r="E28" s="46" t="str">
        <f>IF(_xlfn.XLOOKUP(B28,'Group A - Scores'!$B$6:$B$19,'Group A - Scores'!$C$6:$C$19,0)=0,"",_xlfn.XLOOKUP(B28,'Group A - Scores'!$B$6:$B$19,'Group A - Scores'!$C$6:$C$19,0))</f>
        <v/>
      </c>
      <c r="F28" s="46" t="str">
        <f>IF(_xlfn.XLOOKUP(B28,'Group A - Scores'!$B$6:$B$19,'Group A - Scores'!$F$6:$F$19,0)=0,"",_xlfn.XLOOKUP(B28,'Group A - Scores'!$B$6:$B$19,'Group A - Scores'!$F$6:$F$19,0))</f>
        <v/>
      </c>
      <c r="G28" s="46" t="str">
        <f>IF(_xlfn.XLOOKUP(B28,'Group A - Scores'!$B$6:$B$19,'Group A - Scores'!$X$6:$X$19,0)=0,"",_xlfn.XLOOKUP(B28,'Group A - Scores'!$B$6:$B$19,'Group A - Scores'!$X$6:$X$19,0))</f>
        <v/>
      </c>
      <c r="H28" s="46" t="str">
        <f>IF(_xlfn.XLOOKUP(B28,'Group A - Scores'!$B$6:$B$19,'Group A - Scores'!$Y$6:$Y$19,0)=0,"",_xlfn.XLOOKUP(B28,'Group A - Scores'!$B$6:$B$19,'Group A - Scores'!$Y$6:$Y$19,0))</f>
        <v/>
      </c>
    </row>
    <row r="29" spans="2:8">
      <c r="B29" s="46"/>
      <c r="C29" s="46" t="str">
        <f>IF(_xlfn.XLOOKUP(B29,'Group A - Scores'!$B$6:$B$19,'Group A - Scores'!$E$6:$E$19,0)=0,"",_xlfn.XLOOKUP(B29,'Group A - Scores'!$B$6:$B$19,'Group A - Scores'!$E$6:$E$19,0))</f>
        <v/>
      </c>
      <c r="D29" s="46" t="str">
        <f>IF(_xlfn.XLOOKUP(B29,'Group A - Scores'!$B$6:$B$19,'Group A - Scores'!$D$6:$D$19,0)=0,"",_xlfn.XLOOKUP(B29,'Group A - Scores'!$B$6:$B$19,'Group A - Scores'!$D$6:$D$19,0))</f>
        <v/>
      </c>
      <c r="E29" s="46" t="str">
        <f>IF(_xlfn.XLOOKUP(B29,'Group A - Scores'!$B$6:$B$19,'Group A - Scores'!$C$6:$C$19,0)=0,"",_xlfn.XLOOKUP(B29,'Group A - Scores'!$B$6:$B$19,'Group A - Scores'!$C$6:$C$19,0))</f>
        <v/>
      </c>
      <c r="F29" s="46" t="str">
        <f>IF(_xlfn.XLOOKUP(B29,'Group A - Scores'!$B$6:$B$19,'Group A - Scores'!$F$6:$F$19,0)=0,"",_xlfn.XLOOKUP(B29,'Group A - Scores'!$B$6:$B$19,'Group A - Scores'!$F$6:$F$19,0))</f>
        <v/>
      </c>
      <c r="G29" s="46" t="str">
        <f>IF(_xlfn.XLOOKUP(B29,'Group A - Scores'!$B$6:$B$19,'Group A - Scores'!$X$6:$X$19,0)=0,"",_xlfn.XLOOKUP(B29,'Group A - Scores'!$B$6:$B$19,'Group A - Scores'!$X$6:$X$19,0))</f>
        <v/>
      </c>
      <c r="H29" s="46" t="str">
        <f>IF(_xlfn.XLOOKUP(B29,'Group A - Scores'!$B$6:$B$19,'Group A - Scores'!$Y$6:$Y$19,0)=0,"",_xlfn.XLOOKUP(B29,'Group A - Scores'!$B$6:$B$19,'Group A - Scores'!$Y$6:$Y$19,0))</f>
        <v/>
      </c>
    </row>
    <row r="30" spans="2:8">
      <c r="B30" s="46"/>
      <c r="C30" s="46" t="str">
        <f>IF(_xlfn.XLOOKUP(B30,'Group A - Scores'!$B$6:$B$19,'Group A - Scores'!$E$6:$E$19,0)=0,"",_xlfn.XLOOKUP(B30,'Group A - Scores'!$B$6:$B$19,'Group A - Scores'!$E$6:$E$19,0))</f>
        <v/>
      </c>
      <c r="D30" s="46" t="str">
        <f>IF(_xlfn.XLOOKUP(B30,'Group A - Scores'!$B$6:$B$19,'Group A - Scores'!$D$6:$D$19,0)=0,"",_xlfn.XLOOKUP(B30,'Group A - Scores'!$B$6:$B$19,'Group A - Scores'!$D$6:$D$19,0))</f>
        <v/>
      </c>
      <c r="E30" s="46" t="str">
        <f>IF(_xlfn.XLOOKUP(B30,'Group A - Scores'!$B$6:$B$19,'Group A - Scores'!$C$6:$C$19,0)=0,"",_xlfn.XLOOKUP(B30,'Group A - Scores'!$B$6:$B$19,'Group A - Scores'!$C$6:$C$19,0))</f>
        <v/>
      </c>
      <c r="F30" s="46" t="str">
        <f>IF(_xlfn.XLOOKUP(B30,'Group A - Scores'!$B$6:$B$19,'Group A - Scores'!$F$6:$F$19,0)=0,"",_xlfn.XLOOKUP(B30,'Group A - Scores'!$B$6:$B$19,'Group A - Scores'!$F$6:$F$19,0))</f>
        <v/>
      </c>
      <c r="G30" s="46" t="str">
        <f>IF(_xlfn.XLOOKUP(B30,'Group A - Scores'!$B$6:$B$19,'Group A - Scores'!$X$6:$X$19,0)=0,"",_xlfn.XLOOKUP(B30,'Group A - Scores'!$B$6:$B$19,'Group A - Scores'!$X$6:$X$19,0))</f>
        <v/>
      </c>
      <c r="H30" s="46" t="str">
        <f>IF(_xlfn.XLOOKUP(B30,'Group A - Scores'!$B$6:$B$19,'Group A - Scores'!$Y$6:$Y$19,0)=0,"",_xlfn.XLOOKUP(B30,'Group A - Scores'!$B$6:$B$19,'Group A - Scores'!$Y$6:$Y$19,0))</f>
        <v/>
      </c>
    </row>
    <row r="31" spans="2:8">
      <c r="B31" s="46"/>
      <c r="C31" s="46" t="str">
        <f>IF(_xlfn.XLOOKUP(B31,'Group A - Scores'!$B$6:$B$19,'Group A - Scores'!$E$6:$E$19,0)=0,"",_xlfn.XLOOKUP(B31,'Group A - Scores'!$B$6:$B$19,'Group A - Scores'!$E$6:$E$19,0))</f>
        <v/>
      </c>
      <c r="D31" s="46" t="str">
        <f>IF(_xlfn.XLOOKUP(B31,'Group A - Scores'!$B$6:$B$19,'Group A - Scores'!$D$6:$D$19,0)=0,"",_xlfn.XLOOKUP(B31,'Group A - Scores'!$B$6:$B$19,'Group A - Scores'!$D$6:$D$19,0))</f>
        <v/>
      </c>
      <c r="E31" s="46" t="str">
        <f>IF(_xlfn.XLOOKUP(B31,'Group A - Scores'!$B$6:$B$19,'Group A - Scores'!$C$6:$C$19,0)=0,"",_xlfn.XLOOKUP(B31,'Group A - Scores'!$B$6:$B$19,'Group A - Scores'!$C$6:$C$19,0))</f>
        <v/>
      </c>
      <c r="F31" s="46" t="str">
        <f>IF(_xlfn.XLOOKUP(B31,'Group A - Scores'!$B$6:$B$19,'Group A - Scores'!$F$6:$F$19,0)=0,"",_xlfn.XLOOKUP(B31,'Group A - Scores'!$B$6:$B$19,'Group A - Scores'!$F$6:$F$19,0))</f>
        <v/>
      </c>
      <c r="G31" s="46" t="str">
        <f>IF(_xlfn.XLOOKUP(B31,'Group A - Scores'!$B$6:$B$19,'Group A - Scores'!$X$6:$X$19,0)=0,"",_xlfn.XLOOKUP(B31,'Group A - Scores'!$B$6:$B$19,'Group A - Scores'!$X$6:$X$19,0))</f>
        <v/>
      </c>
      <c r="H31" s="46" t="str">
        <f>IF(_xlfn.XLOOKUP(B31,'Group A - Scores'!$B$6:$B$19,'Group A - Scores'!$Y$6:$Y$19,0)=0,"",_xlfn.XLOOKUP(B31,'Group A - Scores'!$B$6:$B$19,'Group A - Scores'!$Y$6:$Y$19,0))</f>
        <v/>
      </c>
    </row>
    <row r="32" spans="2:8">
      <c r="B32" s="46"/>
      <c r="C32" s="46" t="str">
        <f>IF(_xlfn.XLOOKUP(B32,'Group A - Scores'!$B$6:$B$19,'Group A - Scores'!$E$6:$E$19,0)=0,"",_xlfn.XLOOKUP(B32,'Group A - Scores'!$B$6:$B$19,'Group A - Scores'!$E$6:$E$19,0))</f>
        <v/>
      </c>
      <c r="D32" s="46" t="str">
        <f>IF(_xlfn.XLOOKUP(B32,'Group A - Scores'!$B$6:$B$19,'Group A - Scores'!$D$6:$D$19,0)=0,"",_xlfn.XLOOKUP(B32,'Group A - Scores'!$B$6:$B$19,'Group A - Scores'!$D$6:$D$19,0))</f>
        <v/>
      </c>
      <c r="E32" s="46" t="str">
        <f>IF(_xlfn.XLOOKUP(B32,'Group A - Scores'!$B$6:$B$19,'Group A - Scores'!$C$6:$C$19,0)=0,"",_xlfn.XLOOKUP(B32,'Group A - Scores'!$B$6:$B$19,'Group A - Scores'!$C$6:$C$19,0))</f>
        <v/>
      </c>
      <c r="F32" s="46" t="str">
        <f>IF(_xlfn.XLOOKUP(B32,'Group A - Scores'!$B$6:$B$19,'Group A - Scores'!$F$6:$F$19,0)=0,"",_xlfn.XLOOKUP(B32,'Group A - Scores'!$B$6:$B$19,'Group A - Scores'!$F$6:$F$19,0))</f>
        <v/>
      </c>
      <c r="G32" s="46" t="str">
        <f>IF(_xlfn.XLOOKUP(B32,'Group A - Scores'!$B$6:$B$19,'Group A - Scores'!$X$6:$X$19,0)=0,"",_xlfn.XLOOKUP(B32,'Group A - Scores'!$B$6:$B$19,'Group A - Scores'!$X$6:$X$19,0))</f>
        <v/>
      </c>
      <c r="H32" s="46" t="str">
        <f>IF(_xlfn.XLOOKUP(B32,'Group A - Scores'!$B$6:$B$19,'Group A - Scores'!$Y$6:$Y$19,0)=0,"",_xlfn.XLOOKUP(B32,'Group A - Scores'!$B$6:$B$19,'Group A - Scores'!$Y$6:$Y$19,0))</f>
        <v/>
      </c>
    </row>
    <row r="33" spans="2:8">
      <c r="B33" s="46"/>
      <c r="C33" s="46" t="str">
        <f>IF(_xlfn.XLOOKUP(B33,'Group A - Scores'!$B$6:$B$19,'Group A - Scores'!$E$6:$E$19,0)=0,"",_xlfn.XLOOKUP(B33,'Group A - Scores'!$B$6:$B$19,'Group A - Scores'!$E$6:$E$19,0))</f>
        <v/>
      </c>
      <c r="D33" s="46" t="str">
        <f>IF(_xlfn.XLOOKUP(B33,'Group A - Scores'!$B$6:$B$19,'Group A - Scores'!$D$6:$D$19,0)=0,"",_xlfn.XLOOKUP(B33,'Group A - Scores'!$B$6:$B$19,'Group A - Scores'!$D$6:$D$19,0))</f>
        <v/>
      </c>
      <c r="E33" s="46" t="str">
        <f>IF(_xlfn.XLOOKUP(B33,'Group A - Scores'!$B$6:$B$19,'Group A - Scores'!$C$6:$C$19,0)=0,"",_xlfn.XLOOKUP(B33,'Group A - Scores'!$B$6:$B$19,'Group A - Scores'!$C$6:$C$19,0))</f>
        <v/>
      </c>
      <c r="F33" s="46" t="str">
        <f>IF(_xlfn.XLOOKUP(B33,'Group A - Scores'!$B$6:$B$19,'Group A - Scores'!$F$6:$F$19,0)=0,"",_xlfn.XLOOKUP(B33,'Group A - Scores'!$B$6:$B$19,'Group A - Scores'!$F$6:$F$19,0))</f>
        <v/>
      </c>
      <c r="G33" s="46" t="str">
        <f>IF(_xlfn.XLOOKUP(B33,'Group A - Scores'!$B$6:$B$19,'Group A - Scores'!$X$6:$X$19,0)=0,"",_xlfn.XLOOKUP(B33,'Group A - Scores'!$B$6:$B$19,'Group A - Scores'!$X$6:$X$19,0))</f>
        <v/>
      </c>
      <c r="H33" s="46" t="str">
        <f>IF(_xlfn.XLOOKUP(B33,'Group A - Scores'!$B$6:$B$19,'Group A - Scores'!$Y$6:$Y$19,0)=0,"",_xlfn.XLOOKUP(B33,'Group A - Scores'!$B$6:$B$19,'Group A - Scores'!$Y$6:$Y$19,0))</f>
        <v/>
      </c>
    </row>
    <row r="34" spans="2:8">
      <c r="B34" s="46"/>
      <c r="C34" s="46" t="str">
        <f>IF(_xlfn.XLOOKUP(B34,'Group A - Scores'!$B$6:$B$19,'Group A - Scores'!$E$6:$E$19,0)=0,"",_xlfn.XLOOKUP(B34,'Group A - Scores'!$B$6:$B$19,'Group A - Scores'!$E$6:$E$19,0))</f>
        <v/>
      </c>
      <c r="D34" s="46" t="str">
        <f>IF(_xlfn.XLOOKUP(B34,'Group A - Scores'!$B$6:$B$19,'Group A - Scores'!$D$6:$D$19,0)=0,"",_xlfn.XLOOKUP(B34,'Group A - Scores'!$B$6:$B$19,'Group A - Scores'!$D$6:$D$19,0))</f>
        <v/>
      </c>
      <c r="E34" s="46" t="str">
        <f>IF(_xlfn.XLOOKUP(B34,'Group A - Scores'!$B$6:$B$19,'Group A - Scores'!$C$6:$C$19,0)=0,"",_xlfn.XLOOKUP(B34,'Group A - Scores'!$B$6:$B$19,'Group A - Scores'!$C$6:$C$19,0))</f>
        <v/>
      </c>
      <c r="F34" s="46" t="str">
        <f>IF(_xlfn.XLOOKUP(B34,'Group A - Scores'!$B$6:$B$19,'Group A - Scores'!$F$6:$F$19,0)=0,"",_xlfn.XLOOKUP(B34,'Group A - Scores'!$B$6:$B$19,'Group A - Scores'!$F$6:$F$19,0))</f>
        <v/>
      </c>
      <c r="G34" s="46" t="str">
        <f>IF(_xlfn.XLOOKUP(B34,'Group A - Scores'!$B$6:$B$19,'Group A - Scores'!$X$6:$X$19,0)=0,"",_xlfn.XLOOKUP(B34,'Group A - Scores'!$B$6:$B$19,'Group A - Scores'!$X$6:$X$19,0))</f>
        <v/>
      </c>
      <c r="H34" s="46" t="str">
        <f>IF(_xlfn.XLOOKUP(B34,'Group A - Scores'!$B$6:$B$19,'Group A - Scores'!$Y$6:$Y$19,0)=0,"",_xlfn.XLOOKUP(B34,'Group A - Scores'!$B$6:$B$19,'Group A - Scores'!$Y$6:$Y$19,0))</f>
        <v/>
      </c>
    </row>
    <row r="35" spans="2:8">
      <c r="B35" s="46"/>
      <c r="C35" s="46" t="str">
        <f>IF(_xlfn.XLOOKUP(B35,'Group A - Scores'!$B$6:$B$19,'Group A - Scores'!$E$6:$E$19,0)=0,"",_xlfn.XLOOKUP(B35,'Group A - Scores'!$B$6:$B$19,'Group A - Scores'!$E$6:$E$19,0))</f>
        <v/>
      </c>
      <c r="D35" s="46" t="str">
        <f>IF(_xlfn.XLOOKUP(B35,'Group A - Scores'!$B$6:$B$19,'Group A - Scores'!$D$6:$D$19,0)=0,"",_xlfn.XLOOKUP(B35,'Group A - Scores'!$B$6:$B$19,'Group A - Scores'!$D$6:$D$19,0))</f>
        <v/>
      </c>
      <c r="E35" s="46" t="str">
        <f>IF(_xlfn.XLOOKUP(B35,'Group A - Scores'!$B$6:$B$19,'Group A - Scores'!$C$6:$C$19,0)=0,"",_xlfn.XLOOKUP(B35,'Group A - Scores'!$B$6:$B$19,'Group A - Scores'!$C$6:$C$19,0))</f>
        <v/>
      </c>
      <c r="F35" s="46" t="str">
        <f>IF(_xlfn.XLOOKUP(B35,'Group A - Scores'!$B$6:$B$19,'Group A - Scores'!$F$6:$F$19,0)=0,"",_xlfn.XLOOKUP(B35,'Group A - Scores'!$B$6:$B$19,'Group A - Scores'!$F$6:$F$19,0))</f>
        <v/>
      </c>
      <c r="G35" s="46" t="str">
        <f>IF(_xlfn.XLOOKUP(B35,'Group A - Scores'!$B$6:$B$19,'Group A - Scores'!$X$6:$X$19,0)=0,"",_xlfn.XLOOKUP(B35,'Group A - Scores'!$B$6:$B$19,'Group A - Scores'!$X$6:$X$19,0))</f>
        <v/>
      </c>
      <c r="H35" s="46" t="str">
        <f>IF(_xlfn.XLOOKUP(B35,'Group A - Scores'!$B$6:$B$19,'Group A - Scores'!$Y$6:$Y$19,0)=0,"",_xlfn.XLOOKUP(B35,'Group A - Scores'!$B$6:$B$19,'Group A - Scores'!$Y$6:$Y$19,0))</f>
        <v/>
      </c>
    </row>
    <row r="36" spans="2:8">
      <c r="B36" s="46"/>
      <c r="C36" s="46" t="str">
        <f>IF(_xlfn.XLOOKUP(B36,'Group A - Scores'!$B$6:$B$19,'Group A - Scores'!$E$6:$E$19,0)=0,"",_xlfn.XLOOKUP(B36,'Group A - Scores'!$B$6:$B$19,'Group A - Scores'!$E$6:$E$19,0))</f>
        <v/>
      </c>
      <c r="D36" s="46" t="str">
        <f>IF(_xlfn.XLOOKUP(B36,'Group A - Scores'!$B$6:$B$19,'Group A - Scores'!$D$6:$D$19,0)=0,"",_xlfn.XLOOKUP(B36,'Group A - Scores'!$B$6:$B$19,'Group A - Scores'!$D$6:$D$19,0))</f>
        <v/>
      </c>
      <c r="E36" s="46" t="str">
        <f>IF(_xlfn.XLOOKUP(B36,'Group A - Scores'!$B$6:$B$19,'Group A - Scores'!$C$6:$C$19,0)=0,"",_xlfn.XLOOKUP(B36,'Group A - Scores'!$B$6:$B$19,'Group A - Scores'!$C$6:$C$19,0))</f>
        <v/>
      </c>
      <c r="F36" s="46" t="str">
        <f>IF(_xlfn.XLOOKUP(B36,'Group A - Scores'!$B$6:$B$19,'Group A - Scores'!$F$6:$F$19,0)=0,"",_xlfn.XLOOKUP(B36,'Group A - Scores'!$B$6:$B$19,'Group A - Scores'!$F$6:$F$19,0))</f>
        <v/>
      </c>
      <c r="G36" s="46" t="str">
        <f>IF(_xlfn.XLOOKUP(B36,'Group A - Scores'!$B$6:$B$19,'Group A - Scores'!$X$6:$X$19,0)=0,"",_xlfn.XLOOKUP(B36,'Group A - Scores'!$B$6:$B$19,'Group A - Scores'!$X$6:$X$19,0))</f>
        <v/>
      </c>
      <c r="H36" s="46" t="str">
        <f>IF(_xlfn.XLOOKUP(B36,'Group A - Scores'!$B$6:$B$19,'Group A - Scores'!$Y$6:$Y$19,0)=0,"",_xlfn.XLOOKUP(B36,'Group A - Scores'!$B$6:$B$19,'Group A - Scores'!$Y$6:$Y$19,0))</f>
        <v/>
      </c>
    </row>
    <row r="37" spans="2:8">
      <c r="B37" s="46"/>
      <c r="C37" s="46" t="str">
        <f>IF(_xlfn.XLOOKUP(B37,'Group A - Scores'!$B$6:$B$19,'Group A - Scores'!$E$6:$E$19,0)=0,"",_xlfn.XLOOKUP(B37,'Group A - Scores'!$B$6:$B$19,'Group A - Scores'!$E$6:$E$19,0))</f>
        <v/>
      </c>
      <c r="D37" s="46" t="str">
        <f>IF(_xlfn.XLOOKUP(B37,'Group A - Scores'!$B$6:$B$19,'Group A - Scores'!$D$6:$D$19,0)=0,"",_xlfn.XLOOKUP(B37,'Group A - Scores'!$B$6:$B$19,'Group A - Scores'!$D$6:$D$19,0))</f>
        <v/>
      </c>
      <c r="E37" s="46" t="str">
        <f>IF(_xlfn.XLOOKUP(B37,'Group A - Scores'!$B$6:$B$19,'Group A - Scores'!$C$6:$C$19,0)=0,"",_xlfn.XLOOKUP(B37,'Group A - Scores'!$B$6:$B$19,'Group A - Scores'!$C$6:$C$19,0))</f>
        <v/>
      </c>
      <c r="F37" s="46" t="str">
        <f>IF(_xlfn.XLOOKUP(B37,'Group A - Scores'!$B$6:$B$19,'Group A - Scores'!$F$6:$F$19,0)=0,"",_xlfn.XLOOKUP(B37,'Group A - Scores'!$B$6:$B$19,'Group A - Scores'!$F$6:$F$19,0))</f>
        <v/>
      </c>
      <c r="G37" s="46" t="str">
        <f>IF(_xlfn.XLOOKUP(B37,'Group A - Scores'!$B$6:$B$19,'Group A - Scores'!$X$6:$X$19,0)=0,"",_xlfn.XLOOKUP(B37,'Group A - Scores'!$B$6:$B$19,'Group A - Scores'!$X$6:$X$19,0))</f>
        <v/>
      </c>
      <c r="H37" s="46" t="str">
        <f>IF(_xlfn.XLOOKUP(B37,'Group A - Scores'!$B$6:$B$19,'Group A - Scores'!$Y$6:$Y$19,0)=0,"",_xlfn.XLOOKUP(B37,'Group A - Scores'!$B$6:$B$19,'Group A - Scores'!$Y$6:$Y$19,0))</f>
        <v/>
      </c>
    </row>
    <row r="38" spans="2:8">
      <c r="B38" s="46"/>
      <c r="C38" s="46" t="str">
        <f>IF(_xlfn.XLOOKUP(B38,'Group A - Scores'!$B$6:$B$19,'Group A - Scores'!$E$6:$E$19,0)=0,"",_xlfn.XLOOKUP(B38,'Group A - Scores'!$B$6:$B$19,'Group A - Scores'!$E$6:$E$19,0))</f>
        <v/>
      </c>
      <c r="D38" s="46" t="str">
        <f>IF(_xlfn.XLOOKUP(B38,'Group A - Scores'!$B$6:$B$19,'Group A - Scores'!$D$6:$D$19,0)=0,"",_xlfn.XLOOKUP(B38,'Group A - Scores'!$B$6:$B$19,'Group A - Scores'!$D$6:$D$19,0))</f>
        <v/>
      </c>
      <c r="E38" s="46" t="str">
        <f>IF(_xlfn.XLOOKUP(B38,'Group A - Scores'!$B$6:$B$19,'Group A - Scores'!$C$6:$C$19,0)=0,"",_xlfn.XLOOKUP(B38,'Group A - Scores'!$B$6:$B$19,'Group A - Scores'!$C$6:$C$19,0))</f>
        <v/>
      </c>
      <c r="F38" s="46" t="str">
        <f>IF(_xlfn.XLOOKUP(B38,'Group A - Scores'!$B$6:$B$19,'Group A - Scores'!$F$6:$F$19,0)=0,"",_xlfn.XLOOKUP(B38,'Group A - Scores'!$B$6:$B$19,'Group A - Scores'!$F$6:$F$19,0))</f>
        <v/>
      </c>
      <c r="G38" s="46" t="str">
        <f>IF(_xlfn.XLOOKUP(B38,'Group A - Scores'!$B$6:$B$19,'Group A - Scores'!$X$6:$X$19,0)=0,"",_xlfn.XLOOKUP(B38,'Group A - Scores'!$B$6:$B$19,'Group A - Scores'!$X$6:$X$19,0))</f>
        <v/>
      </c>
      <c r="H38" s="46" t="str">
        <f>IF(_xlfn.XLOOKUP(B38,'Group A - Scores'!$B$6:$B$19,'Group A - Scores'!$Y$6:$Y$19,0)=0,"",_xlfn.XLOOKUP(B38,'Group A - Scores'!$B$6:$B$19,'Group A - Scores'!$Y$6:$Y$19,0))</f>
        <v/>
      </c>
    </row>
    <row r="39" spans="2:8">
      <c r="B39" s="46"/>
      <c r="C39" s="46" t="str">
        <f>IF(_xlfn.XLOOKUP(B39,'Group A - Scores'!$B$6:$B$19,'Group A - Scores'!$E$6:$E$19,0)=0,"",_xlfn.XLOOKUP(B39,'Group A - Scores'!$B$6:$B$19,'Group A - Scores'!$E$6:$E$19,0))</f>
        <v/>
      </c>
      <c r="D39" s="46" t="str">
        <f>IF(_xlfn.XLOOKUP(B39,'Group A - Scores'!$B$6:$B$19,'Group A - Scores'!$D$6:$D$19,0)=0,"",_xlfn.XLOOKUP(B39,'Group A - Scores'!$B$6:$B$19,'Group A - Scores'!$D$6:$D$19,0))</f>
        <v/>
      </c>
      <c r="E39" s="46" t="str">
        <f>IF(_xlfn.XLOOKUP(B39,'Group A - Scores'!$B$6:$B$19,'Group A - Scores'!$C$6:$C$19,0)=0,"",_xlfn.XLOOKUP(B39,'Group A - Scores'!$B$6:$B$19,'Group A - Scores'!$C$6:$C$19,0))</f>
        <v/>
      </c>
      <c r="F39" s="46" t="str">
        <f>IF(_xlfn.XLOOKUP(B39,'Group A - Scores'!$B$6:$B$19,'Group A - Scores'!$F$6:$F$19,0)=0,"",_xlfn.XLOOKUP(B39,'Group A - Scores'!$B$6:$B$19,'Group A - Scores'!$F$6:$F$19,0))</f>
        <v/>
      </c>
      <c r="G39" s="46" t="str">
        <f>IF(_xlfn.XLOOKUP(B39,'Group A - Scores'!$B$6:$B$19,'Group A - Scores'!$X$6:$X$19,0)=0,"",_xlfn.XLOOKUP(B39,'Group A - Scores'!$B$6:$B$19,'Group A - Scores'!$X$6:$X$19,0))</f>
        <v/>
      </c>
      <c r="H39" s="46" t="str">
        <f>IF(_xlfn.XLOOKUP(B39,'Group A - Scores'!$B$6:$B$19,'Group A - Scores'!$Y$6:$Y$19,0)=0,"",_xlfn.XLOOKUP(B39,'Group A - Scores'!$B$6:$B$19,'Group A - Scores'!$Y$6:$Y$19,0))</f>
        <v/>
      </c>
    </row>
    <row r="40" spans="2:8">
      <c r="B40" s="46"/>
      <c r="C40" s="46" t="str">
        <f>IF(_xlfn.XLOOKUP(B40,'Group A - Scores'!$B$6:$B$19,'Group A - Scores'!$E$6:$E$19,0)=0,"",_xlfn.XLOOKUP(B40,'Group A - Scores'!$B$6:$B$19,'Group A - Scores'!$E$6:$E$19,0))</f>
        <v/>
      </c>
      <c r="D40" s="46" t="str">
        <f>IF(_xlfn.XLOOKUP(B40,'Group A - Scores'!$B$6:$B$19,'Group A - Scores'!$D$6:$D$19,0)=0,"",_xlfn.XLOOKUP(B40,'Group A - Scores'!$B$6:$B$19,'Group A - Scores'!$D$6:$D$19,0))</f>
        <v/>
      </c>
      <c r="E40" s="46" t="str">
        <f>IF(_xlfn.XLOOKUP(B40,'Group A - Scores'!$B$6:$B$19,'Group A - Scores'!$C$6:$C$19,0)=0,"",_xlfn.XLOOKUP(B40,'Group A - Scores'!$B$6:$B$19,'Group A - Scores'!$C$6:$C$19,0))</f>
        <v/>
      </c>
      <c r="F40" s="46" t="str">
        <f>IF(_xlfn.XLOOKUP(B40,'Group A - Scores'!$B$6:$B$19,'Group A - Scores'!$F$6:$F$19,0)=0,"",_xlfn.XLOOKUP(B40,'Group A - Scores'!$B$6:$B$19,'Group A - Scores'!$F$6:$F$19,0))</f>
        <v/>
      </c>
      <c r="G40" s="46" t="str">
        <f>IF(_xlfn.XLOOKUP(B40,'Group A - Scores'!$B$6:$B$19,'Group A - Scores'!$X$6:$X$19,0)=0,"",_xlfn.XLOOKUP(B40,'Group A - Scores'!$B$6:$B$19,'Group A - Scores'!$X$6:$X$19,0))</f>
        <v/>
      </c>
      <c r="H40" s="46" t="str">
        <f>IF(_xlfn.XLOOKUP(B40,'Group A - Scores'!$B$6:$B$19,'Group A - Scores'!$Y$6:$Y$19,0)=0,"",_xlfn.XLOOKUP(B40,'Group A - Scores'!$B$6:$B$19,'Group A - Scores'!$Y$6:$Y$19,0))</f>
        <v/>
      </c>
    </row>
    <row r="41" spans="2:8">
      <c r="B41" s="46"/>
      <c r="C41" s="46" t="str">
        <f>IF(_xlfn.XLOOKUP(B41,'Group A - Scores'!$B$6:$B$19,'Group A - Scores'!$E$6:$E$19,0)=0,"",_xlfn.XLOOKUP(B41,'Group A - Scores'!$B$6:$B$19,'Group A - Scores'!$E$6:$E$19,0))</f>
        <v/>
      </c>
      <c r="D41" s="46" t="str">
        <f>IF(_xlfn.XLOOKUP(B41,'Group A - Scores'!$B$6:$B$19,'Group A - Scores'!$D$6:$D$19,0)=0,"",_xlfn.XLOOKUP(B41,'Group A - Scores'!$B$6:$B$19,'Group A - Scores'!$D$6:$D$19,0))</f>
        <v/>
      </c>
      <c r="E41" s="46" t="str">
        <f>IF(_xlfn.XLOOKUP(B41,'Group A - Scores'!$B$6:$B$19,'Group A - Scores'!$C$6:$C$19,0)=0,"",_xlfn.XLOOKUP(B41,'Group A - Scores'!$B$6:$B$19,'Group A - Scores'!$C$6:$C$19,0))</f>
        <v/>
      </c>
      <c r="F41" s="46" t="str">
        <f>IF(_xlfn.XLOOKUP(B41,'Group A - Scores'!$B$6:$B$19,'Group A - Scores'!$F$6:$F$19,0)=0,"",_xlfn.XLOOKUP(B41,'Group A - Scores'!$B$6:$B$19,'Group A - Scores'!$F$6:$F$19,0))</f>
        <v/>
      </c>
      <c r="G41" s="46" t="str">
        <f>IF(_xlfn.XLOOKUP(B41,'Group A - Scores'!$B$6:$B$19,'Group A - Scores'!$X$6:$X$19,0)=0,"",_xlfn.XLOOKUP(B41,'Group A - Scores'!$B$6:$B$19,'Group A - Scores'!$X$6:$X$19,0))</f>
        <v/>
      </c>
      <c r="H41" s="46" t="str">
        <f>IF(_xlfn.XLOOKUP(B41,'Group A - Scores'!$B$6:$B$19,'Group A - Scores'!$Y$6:$Y$19,0)=0,"",_xlfn.XLOOKUP(B41,'Group A - Scores'!$B$6:$B$19,'Group A - Scores'!$Y$6:$Y$19,0))</f>
        <v/>
      </c>
    </row>
    <row r="42" spans="2:8">
      <c r="B42" s="46"/>
      <c r="C42" s="46" t="str">
        <f>IF(_xlfn.XLOOKUP(B42,'Group A - Scores'!$B$6:$B$19,'Group A - Scores'!$E$6:$E$19,0)=0,"",_xlfn.XLOOKUP(B42,'Group A - Scores'!$B$6:$B$19,'Group A - Scores'!$E$6:$E$19,0))</f>
        <v/>
      </c>
      <c r="D42" s="46" t="str">
        <f>IF(_xlfn.XLOOKUP(B42,'Group A - Scores'!$B$6:$B$19,'Group A - Scores'!$D$6:$D$19,0)=0,"",_xlfn.XLOOKUP(B42,'Group A - Scores'!$B$6:$B$19,'Group A - Scores'!$D$6:$D$19,0))</f>
        <v/>
      </c>
      <c r="E42" s="46" t="str">
        <f>IF(_xlfn.XLOOKUP(B42,'Group A - Scores'!$B$6:$B$19,'Group A - Scores'!$C$6:$C$19,0)=0,"",_xlfn.XLOOKUP(B42,'Group A - Scores'!$B$6:$B$19,'Group A - Scores'!$C$6:$C$19,0))</f>
        <v/>
      </c>
      <c r="F42" s="46" t="str">
        <f>IF(_xlfn.XLOOKUP(B42,'Group A - Scores'!$B$6:$B$19,'Group A - Scores'!$F$6:$F$19,0)=0,"",_xlfn.XLOOKUP(B42,'Group A - Scores'!$B$6:$B$19,'Group A - Scores'!$F$6:$F$19,0))</f>
        <v/>
      </c>
      <c r="G42" s="46" t="str">
        <f>IF(_xlfn.XLOOKUP(B42,'Group A - Scores'!$B$6:$B$19,'Group A - Scores'!$X$6:$X$19,0)=0,"",_xlfn.XLOOKUP(B42,'Group A - Scores'!$B$6:$B$19,'Group A - Scores'!$X$6:$X$19,0))</f>
        <v/>
      </c>
      <c r="H42" s="46" t="str">
        <f>IF(_xlfn.XLOOKUP(B42,'Group A - Scores'!$B$6:$B$19,'Group A - Scores'!$Y$6:$Y$19,0)=0,"",_xlfn.XLOOKUP(B42,'Group A - Scores'!$B$6:$B$19,'Group A - Scores'!$Y$6:$Y$19,0))</f>
        <v/>
      </c>
    </row>
    <row r="43" spans="2:8">
      <c r="B43" s="46"/>
      <c r="C43" s="46" t="str">
        <f>IF(_xlfn.XLOOKUP(B43,'Group A - Scores'!$B$6:$B$19,'Group A - Scores'!$E$6:$E$19,0)=0,"",_xlfn.XLOOKUP(B43,'Group A - Scores'!$B$6:$B$19,'Group A - Scores'!$E$6:$E$19,0))</f>
        <v/>
      </c>
      <c r="D43" s="46" t="str">
        <f>IF(_xlfn.XLOOKUP(B43,'Group A - Scores'!$B$6:$B$19,'Group A - Scores'!$D$6:$D$19,0)=0,"",_xlfn.XLOOKUP(B43,'Group A - Scores'!$B$6:$B$19,'Group A - Scores'!$D$6:$D$19,0))</f>
        <v/>
      </c>
      <c r="E43" s="46" t="str">
        <f>IF(_xlfn.XLOOKUP(B43,'Group A - Scores'!$B$6:$B$19,'Group A - Scores'!$C$6:$C$19,0)=0,"",_xlfn.XLOOKUP(B43,'Group A - Scores'!$B$6:$B$19,'Group A - Scores'!$C$6:$C$19,0))</f>
        <v/>
      </c>
      <c r="F43" s="46" t="str">
        <f>IF(_xlfn.XLOOKUP(B43,'Group A - Scores'!$B$6:$B$19,'Group A - Scores'!$F$6:$F$19,0)=0,"",_xlfn.XLOOKUP(B43,'Group A - Scores'!$B$6:$B$19,'Group A - Scores'!$F$6:$F$19,0))</f>
        <v/>
      </c>
      <c r="G43" s="46" t="str">
        <f>IF(_xlfn.XLOOKUP(B43,'Group A - Scores'!$B$6:$B$19,'Group A - Scores'!$X$6:$X$19,0)=0,"",_xlfn.XLOOKUP(B43,'Group A - Scores'!$B$6:$B$19,'Group A - Scores'!$X$6:$X$19,0))</f>
        <v/>
      </c>
      <c r="H43" s="46" t="str">
        <f>IF(_xlfn.XLOOKUP(B43,'Group A - Scores'!$B$6:$B$19,'Group A - Scores'!$Y$6:$Y$19,0)=0,"",_xlfn.XLOOKUP(B43,'Group A - Scores'!$B$6:$B$19,'Group A - Scores'!$Y$6:$Y$19,0))</f>
        <v/>
      </c>
    </row>
    <row r="44" spans="2:8">
      <c r="B44" s="46"/>
      <c r="C44" s="46" t="str">
        <f>IF(_xlfn.XLOOKUP(B44,'Group A - Scores'!$B$6:$B$19,'Group A - Scores'!$E$6:$E$19,0)=0,"",_xlfn.XLOOKUP(B44,'Group A - Scores'!$B$6:$B$19,'Group A - Scores'!$E$6:$E$19,0))</f>
        <v/>
      </c>
      <c r="D44" s="46" t="str">
        <f>IF(_xlfn.XLOOKUP(B44,'Group A - Scores'!$B$6:$B$19,'Group A - Scores'!$D$6:$D$19,0)=0,"",_xlfn.XLOOKUP(B44,'Group A - Scores'!$B$6:$B$19,'Group A - Scores'!$D$6:$D$19,0))</f>
        <v/>
      </c>
      <c r="E44" s="46" t="str">
        <f>IF(_xlfn.XLOOKUP(B44,'Group A - Scores'!$B$6:$B$19,'Group A - Scores'!$C$6:$C$19,0)=0,"",_xlfn.XLOOKUP(B44,'Group A - Scores'!$B$6:$B$19,'Group A - Scores'!$C$6:$C$19,0))</f>
        <v/>
      </c>
      <c r="F44" s="46" t="str">
        <f>IF(_xlfn.XLOOKUP(B44,'Group A - Scores'!$B$6:$B$19,'Group A - Scores'!$F$6:$F$19,0)=0,"",_xlfn.XLOOKUP(B44,'Group A - Scores'!$B$6:$B$19,'Group A - Scores'!$F$6:$F$19,0))</f>
        <v/>
      </c>
      <c r="G44" s="46" t="str">
        <f>IF(_xlfn.XLOOKUP(B44,'Group A - Scores'!$B$6:$B$19,'Group A - Scores'!$X$6:$X$19,0)=0,"",_xlfn.XLOOKUP(B44,'Group A - Scores'!$B$6:$B$19,'Group A - Scores'!$X$6:$X$19,0))</f>
        <v/>
      </c>
      <c r="H44" s="46" t="str">
        <f>IF(_xlfn.XLOOKUP(B44,'Group A - Scores'!$B$6:$B$19,'Group A - Scores'!$Y$6:$Y$19,0)=0,"",_xlfn.XLOOKUP(B44,'Group A - Scores'!$B$6:$B$19,'Group A - Scores'!$Y$6:$Y$19,0))</f>
        <v/>
      </c>
    </row>
    <row r="45" spans="2:8">
      <c r="B45" s="46"/>
      <c r="C45" s="46" t="str">
        <f>IF(_xlfn.XLOOKUP(B45,'Group A - Scores'!$B$6:$B$19,'Group A - Scores'!$E$6:$E$19,0)=0,"",_xlfn.XLOOKUP(B45,'Group A - Scores'!$B$6:$B$19,'Group A - Scores'!$E$6:$E$19,0))</f>
        <v/>
      </c>
      <c r="D45" s="46" t="str">
        <f>IF(_xlfn.XLOOKUP(B45,'Group A - Scores'!$B$6:$B$19,'Group A - Scores'!$D$6:$D$19,0)=0,"",_xlfn.XLOOKUP(B45,'Group A - Scores'!$B$6:$B$19,'Group A - Scores'!$D$6:$D$19,0))</f>
        <v/>
      </c>
      <c r="E45" s="46" t="str">
        <f>IF(_xlfn.XLOOKUP(B45,'Group A - Scores'!$B$6:$B$19,'Group A - Scores'!$C$6:$C$19,0)=0,"",_xlfn.XLOOKUP(B45,'Group A - Scores'!$B$6:$B$19,'Group A - Scores'!$C$6:$C$19,0))</f>
        <v/>
      </c>
      <c r="F45" s="46" t="str">
        <f>IF(_xlfn.XLOOKUP(B45,'Group A - Scores'!$B$6:$B$19,'Group A - Scores'!$F$6:$F$19,0)=0,"",_xlfn.XLOOKUP(B45,'Group A - Scores'!$B$6:$B$19,'Group A - Scores'!$F$6:$F$19,0))</f>
        <v/>
      </c>
      <c r="G45" s="46" t="str">
        <f>IF(_xlfn.XLOOKUP(B45,'Group A - Scores'!$B$6:$B$19,'Group A - Scores'!$X$6:$X$19,0)=0,"",_xlfn.XLOOKUP(B45,'Group A - Scores'!$B$6:$B$19,'Group A - Scores'!$X$6:$X$19,0))</f>
        <v/>
      </c>
      <c r="H45" s="46" t="str">
        <f>IF(_xlfn.XLOOKUP(B45,'Group A - Scores'!$B$6:$B$19,'Group A - Scores'!$Y$6:$Y$19,0)=0,"",_xlfn.XLOOKUP(B45,'Group A - Scores'!$B$6:$B$19,'Group A - Scores'!$Y$6:$Y$19,0))</f>
        <v/>
      </c>
    </row>
    <row r="46" spans="2:8">
      <c r="B46" s="46"/>
      <c r="C46" s="46" t="str">
        <f>IF(_xlfn.XLOOKUP(B46,'Group A - Scores'!$B$6:$B$19,'Group A - Scores'!$E$6:$E$19,0)=0,"",_xlfn.XLOOKUP(B46,'Group A - Scores'!$B$6:$B$19,'Group A - Scores'!$E$6:$E$19,0))</f>
        <v/>
      </c>
      <c r="D46" s="46" t="str">
        <f>IF(_xlfn.XLOOKUP(B46,'Group A - Scores'!$B$6:$B$19,'Group A - Scores'!$D$6:$D$19,0)=0,"",_xlfn.XLOOKUP(B46,'Group A - Scores'!$B$6:$B$19,'Group A - Scores'!$D$6:$D$19,0))</f>
        <v/>
      </c>
      <c r="E46" s="46" t="str">
        <f>IF(_xlfn.XLOOKUP(B46,'Group A - Scores'!$B$6:$B$19,'Group A - Scores'!$C$6:$C$19,0)=0,"",_xlfn.XLOOKUP(B46,'Group A - Scores'!$B$6:$B$19,'Group A - Scores'!$C$6:$C$19,0))</f>
        <v/>
      </c>
      <c r="F46" s="46" t="str">
        <f>IF(_xlfn.XLOOKUP(B46,'Group A - Scores'!$B$6:$B$19,'Group A - Scores'!$F$6:$F$19,0)=0,"",_xlfn.XLOOKUP(B46,'Group A - Scores'!$B$6:$B$19,'Group A - Scores'!$F$6:$F$19,0))</f>
        <v/>
      </c>
      <c r="G46" s="46" t="str">
        <f>IF(_xlfn.XLOOKUP(B46,'Group A - Scores'!$B$6:$B$19,'Group A - Scores'!$X$6:$X$19,0)=0,"",_xlfn.XLOOKUP(B46,'Group A - Scores'!$B$6:$B$19,'Group A - Scores'!$X$6:$X$19,0))</f>
        <v/>
      </c>
      <c r="H46" s="46" t="str">
        <f>IF(_xlfn.XLOOKUP(B46,'Group A - Scores'!$B$6:$B$19,'Group A - Scores'!$Y$6:$Y$19,0)=0,"",_xlfn.XLOOKUP(B46,'Group A - Scores'!$B$6:$B$19,'Group A - Scores'!$Y$6:$Y$19,0))</f>
        <v/>
      </c>
    </row>
    <row r="47" spans="2:8">
      <c r="B47" s="46"/>
      <c r="C47" s="46" t="str">
        <f>IF(_xlfn.XLOOKUP(B47,'Group A - Scores'!$B$6:$B$19,'Group A - Scores'!$E$6:$E$19,0)=0,"",_xlfn.XLOOKUP(B47,'Group A - Scores'!$B$6:$B$19,'Group A - Scores'!$E$6:$E$19,0))</f>
        <v/>
      </c>
      <c r="D47" s="46" t="str">
        <f>IF(_xlfn.XLOOKUP(B47,'Group A - Scores'!$B$6:$B$19,'Group A - Scores'!$D$6:$D$19,0)=0,"",_xlfn.XLOOKUP(B47,'Group A - Scores'!$B$6:$B$19,'Group A - Scores'!$D$6:$D$19,0))</f>
        <v/>
      </c>
      <c r="E47" s="46" t="str">
        <f>IF(_xlfn.XLOOKUP(B47,'Group A - Scores'!$B$6:$B$19,'Group A - Scores'!$C$6:$C$19,0)=0,"",_xlfn.XLOOKUP(B47,'Group A - Scores'!$B$6:$B$19,'Group A - Scores'!$C$6:$C$19,0))</f>
        <v/>
      </c>
      <c r="F47" s="46" t="str">
        <f>IF(_xlfn.XLOOKUP(B47,'Group A - Scores'!$B$6:$B$19,'Group A - Scores'!$F$6:$F$19,0)=0,"",_xlfn.XLOOKUP(B47,'Group A - Scores'!$B$6:$B$19,'Group A - Scores'!$F$6:$F$19,0))</f>
        <v/>
      </c>
      <c r="G47" s="46" t="str">
        <f>IF(_xlfn.XLOOKUP(B47,'Group A - Scores'!$B$6:$B$19,'Group A - Scores'!$X$6:$X$19,0)=0,"",_xlfn.XLOOKUP(B47,'Group A - Scores'!$B$6:$B$19,'Group A - Scores'!$X$6:$X$19,0))</f>
        <v/>
      </c>
      <c r="H47" s="46" t="str">
        <f>IF(_xlfn.XLOOKUP(B47,'Group A - Scores'!$B$6:$B$19,'Group A - Scores'!$Y$6:$Y$19,0)=0,"",_xlfn.XLOOKUP(B47,'Group A - Scores'!$B$6:$B$19,'Group A - Scores'!$Y$6:$Y$19,0))</f>
        <v/>
      </c>
    </row>
    <row r="48" spans="2:8">
      <c r="B48" s="46"/>
      <c r="C48" s="46" t="str">
        <f>IF(_xlfn.XLOOKUP(B48,'Group A - Scores'!$B$6:$B$19,'Group A - Scores'!$E$6:$E$19,0)=0,"",_xlfn.XLOOKUP(B48,'Group A - Scores'!$B$6:$B$19,'Group A - Scores'!$E$6:$E$19,0))</f>
        <v/>
      </c>
      <c r="D48" s="46" t="str">
        <f>IF(_xlfn.XLOOKUP(B48,'Group A - Scores'!$B$6:$B$19,'Group A - Scores'!$D$6:$D$19,0)=0,"",_xlfn.XLOOKUP(B48,'Group A - Scores'!$B$6:$B$19,'Group A - Scores'!$D$6:$D$19,0))</f>
        <v/>
      </c>
      <c r="E48" s="46" t="str">
        <f>IF(_xlfn.XLOOKUP(B48,'Group A - Scores'!$B$6:$B$19,'Group A - Scores'!$C$6:$C$19,0)=0,"",_xlfn.XLOOKUP(B48,'Group A - Scores'!$B$6:$B$19,'Group A - Scores'!$C$6:$C$19,0))</f>
        <v/>
      </c>
      <c r="F48" s="46" t="str">
        <f>IF(_xlfn.XLOOKUP(B48,'Group A - Scores'!$B$6:$B$19,'Group A - Scores'!$F$6:$F$19,0)=0,"",_xlfn.XLOOKUP(B48,'Group A - Scores'!$B$6:$B$19,'Group A - Scores'!$F$6:$F$19,0))</f>
        <v/>
      </c>
      <c r="G48" s="46" t="str">
        <f>IF(_xlfn.XLOOKUP(B48,'Group A - Scores'!$B$6:$B$19,'Group A - Scores'!$X$6:$X$19,0)=0,"",_xlfn.XLOOKUP(B48,'Group A - Scores'!$B$6:$B$19,'Group A - Scores'!$X$6:$X$19,0))</f>
        <v/>
      </c>
      <c r="H48" s="46" t="str">
        <f>IF(_xlfn.XLOOKUP(B48,'Group A - Scores'!$B$6:$B$19,'Group A - Scores'!$Y$6:$Y$19,0)=0,"",_xlfn.XLOOKUP(B48,'Group A - Scores'!$B$6:$B$19,'Group A - Scores'!$Y$6:$Y$19,0))</f>
        <v/>
      </c>
    </row>
    <row r="49" spans="2:8">
      <c r="B49" s="46"/>
      <c r="C49" s="46" t="str">
        <f>IF(_xlfn.XLOOKUP(B49,'Group A - Scores'!$B$6:$B$19,'Group A - Scores'!$E$6:$E$19,0)=0,"",_xlfn.XLOOKUP(B49,'Group A - Scores'!$B$6:$B$19,'Group A - Scores'!$E$6:$E$19,0))</f>
        <v/>
      </c>
      <c r="D49" s="46" t="str">
        <f>IF(_xlfn.XLOOKUP(B49,'Group A - Scores'!$B$6:$B$19,'Group A - Scores'!$D$6:$D$19,0)=0,"",_xlfn.XLOOKUP(B49,'Group A - Scores'!$B$6:$B$19,'Group A - Scores'!$D$6:$D$19,0))</f>
        <v/>
      </c>
      <c r="E49" s="46" t="str">
        <f>IF(_xlfn.XLOOKUP(B49,'Group A - Scores'!$B$6:$B$19,'Group A - Scores'!$C$6:$C$19,0)=0,"",_xlfn.XLOOKUP(B49,'Group A - Scores'!$B$6:$B$19,'Group A - Scores'!$C$6:$C$19,0))</f>
        <v/>
      </c>
      <c r="F49" s="46" t="str">
        <f>IF(_xlfn.XLOOKUP(B49,'Group A - Scores'!$B$6:$B$19,'Group A - Scores'!$F$6:$F$19,0)=0,"",_xlfn.XLOOKUP(B49,'Group A - Scores'!$B$6:$B$19,'Group A - Scores'!$F$6:$F$19,0))</f>
        <v/>
      </c>
      <c r="G49" s="46" t="str">
        <f>IF(_xlfn.XLOOKUP(B49,'Group A - Scores'!$B$6:$B$19,'Group A - Scores'!$X$6:$X$19,0)=0,"",_xlfn.XLOOKUP(B49,'Group A - Scores'!$B$6:$B$19,'Group A - Scores'!$X$6:$X$19,0))</f>
        <v/>
      </c>
      <c r="H49" s="46" t="str">
        <f>IF(_xlfn.XLOOKUP(B49,'Group A - Scores'!$B$6:$B$19,'Group A - Scores'!$Y$6:$Y$19,0)=0,"",_xlfn.XLOOKUP(B49,'Group A - Scores'!$B$6:$B$19,'Group A - Scores'!$Y$6:$Y$19,0))</f>
        <v/>
      </c>
    </row>
    <row r="50" spans="2:8">
      <c r="B50" s="46"/>
      <c r="C50" s="46" t="str">
        <f>IF(_xlfn.XLOOKUP(B50,'Group A - Scores'!$B$6:$B$19,'Group A - Scores'!$E$6:$E$19,0)=0,"",_xlfn.XLOOKUP(B50,'Group A - Scores'!$B$6:$B$19,'Group A - Scores'!$E$6:$E$19,0))</f>
        <v/>
      </c>
      <c r="D50" s="46" t="str">
        <f>IF(_xlfn.XLOOKUP(B50,'Group A - Scores'!$B$6:$B$19,'Group A - Scores'!$D$6:$D$19,0)=0,"",_xlfn.XLOOKUP(B50,'Group A - Scores'!$B$6:$B$19,'Group A - Scores'!$D$6:$D$19,0))</f>
        <v/>
      </c>
      <c r="E50" s="46" t="str">
        <f>IF(_xlfn.XLOOKUP(B50,'Group A - Scores'!$B$6:$B$19,'Group A - Scores'!$C$6:$C$19,0)=0,"",_xlfn.XLOOKUP(B50,'Group A - Scores'!$B$6:$B$19,'Group A - Scores'!$C$6:$C$19,0))</f>
        <v/>
      </c>
      <c r="F50" s="46" t="str">
        <f>IF(_xlfn.XLOOKUP(B50,'Group A - Scores'!$B$6:$B$19,'Group A - Scores'!$F$6:$F$19,0)=0,"",_xlfn.XLOOKUP(B50,'Group A - Scores'!$B$6:$B$19,'Group A - Scores'!$F$6:$F$19,0))</f>
        <v/>
      </c>
      <c r="G50" s="46" t="str">
        <f>IF(_xlfn.XLOOKUP(B50,'Group A - Scores'!$B$6:$B$19,'Group A - Scores'!$X$6:$X$19,0)=0,"",_xlfn.XLOOKUP(B50,'Group A - Scores'!$B$6:$B$19,'Group A - Scores'!$X$6:$X$19,0))</f>
        <v/>
      </c>
      <c r="H50" s="46" t="str">
        <f>IF(_xlfn.XLOOKUP(B50,'Group A - Scores'!$B$6:$B$19,'Group A - Scores'!$Y$6:$Y$19,0)=0,"",_xlfn.XLOOKUP(B50,'Group A - Scores'!$B$6:$B$19,'Group A - Scores'!$Y$6:$Y$19,0))</f>
        <v/>
      </c>
    </row>
    <row r="51" spans="2:8">
      <c r="B51" s="46"/>
      <c r="C51" s="46" t="str">
        <f>IF(_xlfn.XLOOKUP(B51,'Group A - Scores'!$B$6:$B$19,'Group A - Scores'!$E$6:$E$19,0)=0,"",_xlfn.XLOOKUP(B51,'Group A - Scores'!$B$6:$B$19,'Group A - Scores'!$E$6:$E$19,0))</f>
        <v/>
      </c>
      <c r="D51" s="46" t="str">
        <f>IF(_xlfn.XLOOKUP(B51,'Group A - Scores'!$B$6:$B$19,'Group A - Scores'!$D$6:$D$19,0)=0,"",_xlfn.XLOOKUP(B51,'Group A - Scores'!$B$6:$B$19,'Group A - Scores'!$D$6:$D$19,0))</f>
        <v/>
      </c>
      <c r="E51" s="46" t="str">
        <f>IF(_xlfn.XLOOKUP(B51,'Group A - Scores'!$B$6:$B$19,'Group A - Scores'!$C$6:$C$19,0)=0,"",_xlfn.XLOOKUP(B51,'Group A - Scores'!$B$6:$B$19,'Group A - Scores'!$C$6:$C$19,0))</f>
        <v/>
      </c>
      <c r="F51" s="46" t="str">
        <f>IF(_xlfn.XLOOKUP(B51,'Group A - Scores'!$B$6:$B$19,'Group A - Scores'!$F$6:$F$19,0)=0,"",_xlfn.XLOOKUP(B51,'Group A - Scores'!$B$6:$B$19,'Group A - Scores'!$F$6:$F$19,0))</f>
        <v/>
      </c>
      <c r="G51" s="46" t="str">
        <f>IF(_xlfn.XLOOKUP(B51,'Group A - Scores'!$B$6:$B$19,'Group A - Scores'!$X$6:$X$19,0)=0,"",_xlfn.XLOOKUP(B51,'Group A - Scores'!$B$6:$B$19,'Group A - Scores'!$X$6:$X$19,0))</f>
        <v/>
      </c>
      <c r="H51" s="46" t="str">
        <f>IF(_xlfn.XLOOKUP(B51,'Group A - Scores'!$B$6:$B$19,'Group A - Scores'!$Y$6:$Y$19,0)=0,"",_xlfn.XLOOKUP(B51,'Group A - Scores'!$B$6:$B$19,'Group A - Scores'!$Y$6:$Y$19,0))</f>
        <v/>
      </c>
    </row>
    <row r="52" spans="2:8">
      <c r="B52" s="46"/>
      <c r="C52" s="46" t="str">
        <f>IF(_xlfn.XLOOKUP(B52,'Group A - Scores'!$B$6:$B$19,'Group A - Scores'!$E$6:$E$19,0)=0,"",_xlfn.XLOOKUP(B52,'Group A - Scores'!$B$6:$B$19,'Group A - Scores'!$E$6:$E$19,0))</f>
        <v/>
      </c>
      <c r="D52" s="46" t="str">
        <f>IF(_xlfn.XLOOKUP(B52,'Group A - Scores'!$B$6:$B$19,'Group A - Scores'!$D$6:$D$19,0)=0,"",_xlfn.XLOOKUP(B52,'Group A - Scores'!$B$6:$B$19,'Group A - Scores'!$D$6:$D$19,0))</f>
        <v/>
      </c>
      <c r="E52" s="46" t="str">
        <f>IF(_xlfn.XLOOKUP(B52,'Group A - Scores'!$B$6:$B$19,'Group A - Scores'!$C$6:$C$19,0)=0,"",_xlfn.XLOOKUP(B52,'Group A - Scores'!$B$6:$B$19,'Group A - Scores'!$C$6:$C$19,0))</f>
        <v/>
      </c>
      <c r="F52" s="46" t="str">
        <f>IF(_xlfn.XLOOKUP(B52,'Group A - Scores'!$B$6:$B$19,'Group A - Scores'!$F$6:$F$19,0)=0,"",_xlfn.XLOOKUP(B52,'Group A - Scores'!$B$6:$B$19,'Group A - Scores'!$F$6:$F$19,0))</f>
        <v/>
      </c>
      <c r="G52" s="46" t="str">
        <f>IF(_xlfn.XLOOKUP(B52,'Group A - Scores'!$B$6:$B$19,'Group A - Scores'!$X$6:$X$19,0)=0,"",_xlfn.XLOOKUP(B52,'Group A - Scores'!$B$6:$B$19,'Group A - Scores'!$X$6:$X$19,0))</f>
        <v/>
      </c>
      <c r="H52" s="46" t="str">
        <f>IF(_xlfn.XLOOKUP(B52,'Group A - Scores'!$B$6:$B$19,'Group A - Scores'!$Y$6:$Y$19,0)=0,"",_xlfn.XLOOKUP(B52,'Group A - Scores'!$B$6:$B$19,'Group A - Scores'!$Y$6:$Y$19,0))</f>
        <v/>
      </c>
    </row>
    <row r="53" spans="2:8">
      <c r="B53" s="46"/>
      <c r="C53" s="46" t="str">
        <f>IF(_xlfn.XLOOKUP(B53,'Group A - Scores'!$B$6:$B$19,'Group A - Scores'!$E$6:$E$19,0)=0,"",_xlfn.XLOOKUP(B53,'Group A - Scores'!$B$6:$B$19,'Group A - Scores'!$E$6:$E$19,0))</f>
        <v/>
      </c>
      <c r="D53" s="46" t="str">
        <f>IF(_xlfn.XLOOKUP(B53,'Group A - Scores'!$B$6:$B$19,'Group A - Scores'!$D$6:$D$19,0)=0,"",_xlfn.XLOOKUP(B53,'Group A - Scores'!$B$6:$B$19,'Group A - Scores'!$D$6:$D$19,0))</f>
        <v/>
      </c>
      <c r="E53" s="46" t="str">
        <f>IF(_xlfn.XLOOKUP(B53,'Group A - Scores'!$B$6:$B$19,'Group A - Scores'!$C$6:$C$19,0)=0,"",_xlfn.XLOOKUP(B53,'Group A - Scores'!$B$6:$B$19,'Group A - Scores'!$C$6:$C$19,0))</f>
        <v/>
      </c>
      <c r="F53" s="46" t="str">
        <f>IF(_xlfn.XLOOKUP(B53,'Group A - Scores'!$B$6:$B$19,'Group A - Scores'!$F$6:$F$19,0)=0,"",_xlfn.XLOOKUP(B53,'Group A - Scores'!$B$6:$B$19,'Group A - Scores'!$F$6:$F$19,0))</f>
        <v/>
      </c>
      <c r="G53" s="46" t="str">
        <f>IF(_xlfn.XLOOKUP(B53,'Group A - Scores'!$B$6:$B$19,'Group A - Scores'!$X$6:$X$19,0)=0,"",_xlfn.XLOOKUP(B53,'Group A - Scores'!$B$6:$B$19,'Group A - Scores'!$X$6:$X$19,0))</f>
        <v/>
      </c>
      <c r="H53" s="46" t="str">
        <f>IF(_xlfn.XLOOKUP(B53,'Group A - Scores'!$B$6:$B$19,'Group A - Scores'!$Y$6:$Y$19,0)=0,"",_xlfn.XLOOKUP(B53,'Group A - Scores'!$B$6:$B$19,'Group A - Scores'!$Y$6:$Y$19,0))</f>
        <v/>
      </c>
    </row>
    <row r="54" spans="2:8">
      <c r="B54" s="46"/>
      <c r="C54" s="46" t="str">
        <f>IF(_xlfn.XLOOKUP(B54,'Group A - Scores'!$B$6:$B$19,'Group A - Scores'!$E$6:$E$19,0)=0,"",_xlfn.XLOOKUP(B54,'Group A - Scores'!$B$6:$B$19,'Group A - Scores'!$E$6:$E$19,0))</f>
        <v/>
      </c>
      <c r="D54" s="46" t="str">
        <f>IF(_xlfn.XLOOKUP(B54,'Group A - Scores'!$B$6:$B$19,'Group A - Scores'!$D$6:$D$19,0)=0,"",_xlfn.XLOOKUP(B54,'Group A - Scores'!$B$6:$B$19,'Group A - Scores'!$D$6:$D$19,0))</f>
        <v/>
      </c>
      <c r="E54" s="46" t="str">
        <f>IF(_xlfn.XLOOKUP(B54,'Group A - Scores'!$B$6:$B$19,'Group A - Scores'!$C$6:$C$19,0)=0,"",_xlfn.XLOOKUP(B54,'Group A - Scores'!$B$6:$B$19,'Group A - Scores'!$C$6:$C$19,0))</f>
        <v/>
      </c>
      <c r="F54" s="46" t="str">
        <f>IF(_xlfn.XLOOKUP(B54,'Group A - Scores'!$B$6:$B$19,'Group A - Scores'!$F$6:$F$19,0)=0,"",_xlfn.XLOOKUP(B54,'Group A - Scores'!$B$6:$B$19,'Group A - Scores'!$F$6:$F$19,0))</f>
        <v/>
      </c>
      <c r="G54" s="46" t="str">
        <f>IF(_xlfn.XLOOKUP(B54,'Group A - Scores'!$B$6:$B$19,'Group A - Scores'!$X$6:$X$19,0)=0,"",_xlfn.XLOOKUP(B54,'Group A - Scores'!$B$6:$B$19,'Group A - Scores'!$X$6:$X$19,0))</f>
        <v/>
      </c>
      <c r="H54" s="46" t="str">
        <f>IF(_xlfn.XLOOKUP(B54,'Group A - Scores'!$B$6:$B$19,'Group A - Scores'!$Y$6:$Y$19,0)=0,"",_xlfn.XLOOKUP(B54,'Group A - Scores'!$B$6:$B$19,'Group A - Scores'!$Y$6:$Y$19,0))</f>
        <v/>
      </c>
    </row>
    <row r="55" spans="2:8">
      <c r="B55" s="46"/>
      <c r="C55" s="46" t="str">
        <f>IF(_xlfn.XLOOKUP(B55,'Group A - Scores'!$B$6:$B$19,'Group A - Scores'!$E$6:$E$19,0)=0,"",_xlfn.XLOOKUP(B55,'Group A - Scores'!$B$6:$B$19,'Group A - Scores'!$E$6:$E$19,0))</f>
        <v/>
      </c>
      <c r="D55" s="46" t="str">
        <f>IF(_xlfn.XLOOKUP(B55,'Group A - Scores'!$B$6:$B$19,'Group A - Scores'!$D$6:$D$19,0)=0,"",_xlfn.XLOOKUP(B55,'Group A - Scores'!$B$6:$B$19,'Group A - Scores'!$D$6:$D$19,0))</f>
        <v/>
      </c>
      <c r="E55" s="46" t="str">
        <f>IF(_xlfn.XLOOKUP(B55,'Group A - Scores'!$B$6:$B$19,'Group A - Scores'!$C$6:$C$19,0)=0,"",_xlfn.XLOOKUP(B55,'Group A - Scores'!$B$6:$B$19,'Group A - Scores'!$C$6:$C$19,0))</f>
        <v/>
      </c>
      <c r="F55" s="46" t="str">
        <f>IF(_xlfn.XLOOKUP(B55,'Group A - Scores'!$B$6:$B$19,'Group A - Scores'!$F$6:$F$19,0)=0,"",_xlfn.XLOOKUP(B55,'Group A - Scores'!$B$6:$B$19,'Group A - Scores'!$F$6:$F$19,0))</f>
        <v/>
      </c>
      <c r="G55" s="46" t="str">
        <f>IF(_xlfn.XLOOKUP(B55,'Group A - Scores'!$B$6:$B$19,'Group A - Scores'!$X$6:$X$19,0)=0,"",_xlfn.XLOOKUP(B55,'Group A - Scores'!$B$6:$B$19,'Group A - Scores'!$X$6:$X$19,0))</f>
        <v/>
      </c>
      <c r="H55" s="46" t="str">
        <f>IF(_xlfn.XLOOKUP(B55,'Group A - Scores'!$B$6:$B$19,'Group A - Scores'!$Y$6:$Y$19,0)=0,"",_xlfn.XLOOKUP(B55,'Group A - Scores'!$B$6:$B$19,'Group A - Scores'!$Y$6:$Y$19,0))</f>
        <v/>
      </c>
    </row>
    <row r="56" spans="2:8">
      <c r="B56" s="46"/>
      <c r="C56" s="46" t="str">
        <f>IF(_xlfn.XLOOKUP(B56,'Group A - Scores'!$B$6:$B$19,'Group A - Scores'!$E$6:$E$19,0)=0,"",_xlfn.XLOOKUP(B56,'Group A - Scores'!$B$6:$B$19,'Group A - Scores'!$E$6:$E$19,0))</f>
        <v/>
      </c>
      <c r="D56" s="46" t="str">
        <f>IF(_xlfn.XLOOKUP(B56,'Group A - Scores'!$B$6:$B$19,'Group A - Scores'!$D$6:$D$19,0)=0,"",_xlfn.XLOOKUP(B56,'Group A - Scores'!$B$6:$B$19,'Group A - Scores'!$D$6:$D$19,0))</f>
        <v/>
      </c>
      <c r="E56" s="46" t="str">
        <f>IF(_xlfn.XLOOKUP(B56,'Group A - Scores'!$B$6:$B$19,'Group A - Scores'!$C$6:$C$19,0)=0,"",_xlfn.XLOOKUP(B56,'Group A - Scores'!$B$6:$B$19,'Group A - Scores'!$C$6:$C$19,0))</f>
        <v/>
      </c>
      <c r="F56" s="46" t="str">
        <f>IF(_xlfn.XLOOKUP(B56,'Group A - Scores'!$B$6:$B$19,'Group A - Scores'!$F$6:$F$19,0)=0,"",_xlfn.XLOOKUP(B56,'Group A - Scores'!$B$6:$B$19,'Group A - Scores'!$F$6:$F$19,0))</f>
        <v/>
      </c>
      <c r="G56" s="46" t="str">
        <f>IF(_xlfn.XLOOKUP(B56,'Group A - Scores'!$B$6:$B$19,'Group A - Scores'!$X$6:$X$19,0)=0,"",_xlfn.XLOOKUP(B56,'Group A - Scores'!$B$6:$B$19,'Group A - Scores'!$X$6:$X$19,0))</f>
        <v/>
      </c>
      <c r="H56" s="46" t="str">
        <f>IF(_xlfn.XLOOKUP(B56,'Group A - Scores'!$B$6:$B$19,'Group A - Scores'!$Y$6:$Y$19,0)=0,"",_xlfn.XLOOKUP(B56,'Group A - Scores'!$B$6:$B$19,'Group A - Scores'!$Y$6:$Y$19,0))</f>
        <v/>
      </c>
    </row>
    <row r="57" spans="2:8">
      <c r="B57" s="46"/>
      <c r="C57" s="46" t="str">
        <f>IF(_xlfn.XLOOKUP(B57,'Group A - Scores'!$B$6:$B$19,'Group A - Scores'!$E$6:$E$19,0)=0,"",_xlfn.XLOOKUP(B57,'Group A - Scores'!$B$6:$B$19,'Group A - Scores'!$E$6:$E$19,0))</f>
        <v/>
      </c>
      <c r="D57" s="46" t="str">
        <f>IF(_xlfn.XLOOKUP(B57,'Group A - Scores'!$B$6:$B$19,'Group A - Scores'!$D$6:$D$19,0)=0,"",_xlfn.XLOOKUP(B57,'Group A - Scores'!$B$6:$B$19,'Group A - Scores'!$D$6:$D$19,0))</f>
        <v/>
      </c>
      <c r="E57" s="46" t="str">
        <f>IF(_xlfn.XLOOKUP(B57,'Group A - Scores'!$B$6:$B$19,'Group A - Scores'!$C$6:$C$19,0)=0,"",_xlfn.XLOOKUP(B57,'Group A - Scores'!$B$6:$B$19,'Group A - Scores'!$C$6:$C$19,0))</f>
        <v/>
      </c>
      <c r="F57" s="46" t="str">
        <f>IF(_xlfn.XLOOKUP(B57,'Group A - Scores'!$B$6:$B$19,'Group A - Scores'!$F$6:$F$19,0)=0,"",_xlfn.XLOOKUP(B57,'Group A - Scores'!$B$6:$B$19,'Group A - Scores'!$F$6:$F$19,0))</f>
        <v/>
      </c>
      <c r="G57" s="46" t="str">
        <f>IF(_xlfn.XLOOKUP(B57,'Group A - Scores'!$B$6:$B$19,'Group A - Scores'!$X$6:$X$19,0)=0,"",_xlfn.XLOOKUP(B57,'Group A - Scores'!$B$6:$B$19,'Group A - Scores'!$X$6:$X$19,0))</f>
        <v/>
      </c>
      <c r="H57" s="46" t="str">
        <f>IF(_xlfn.XLOOKUP(B57,'Group A - Scores'!$B$6:$B$19,'Group A - Scores'!$Y$6:$Y$19,0)=0,"",_xlfn.XLOOKUP(B57,'Group A - Scores'!$B$6:$B$19,'Group A - Scores'!$Y$6:$Y$19,0))</f>
        <v/>
      </c>
    </row>
    <row r="58" spans="2:8">
      <c r="B58" s="46"/>
      <c r="C58" s="46" t="str">
        <f>IF(_xlfn.XLOOKUP(B58,'Group A - Scores'!$B$6:$B$19,'Group A - Scores'!$E$6:$E$19,0)=0,"",_xlfn.XLOOKUP(B58,'Group A - Scores'!$B$6:$B$19,'Group A - Scores'!$E$6:$E$19,0))</f>
        <v/>
      </c>
      <c r="D58" s="46" t="str">
        <f>IF(_xlfn.XLOOKUP(B58,'Group A - Scores'!$B$6:$B$19,'Group A - Scores'!$D$6:$D$19,0)=0,"",_xlfn.XLOOKUP(B58,'Group A - Scores'!$B$6:$B$19,'Group A - Scores'!$D$6:$D$19,0))</f>
        <v/>
      </c>
      <c r="E58" s="46" t="str">
        <f>IF(_xlfn.XLOOKUP(B58,'Group A - Scores'!$B$6:$B$19,'Group A - Scores'!$C$6:$C$19,0)=0,"",_xlfn.XLOOKUP(B58,'Group A - Scores'!$B$6:$B$19,'Group A - Scores'!$C$6:$C$19,0))</f>
        <v/>
      </c>
      <c r="F58" s="46" t="str">
        <f>IF(_xlfn.XLOOKUP(B58,'Group A - Scores'!$B$6:$B$19,'Group A - Scores'!$F$6:$F$19,0)=0,"",_xlfn.XLOOKUP(B58,'Group A - Scores'!$B$6:$B$19,'Group A - Scores'!$F$6:$F$19,0))</f>
        <v/>
      </c>
      <c r="G58" s="46" t="str">
        <f>IF(_xlfn.XLOOKUP(B58,'Group A - Scores'!$B$6:$B$19,'Group A - Scores'!$X$6:$X$19,0)=0,"",_xlfn.XLOOKUP(B58,'Group A - Scores'!$B$6:$B$19,'Group A - Scores'!$X$6:$X$19,0))</f>
        <v/>
      </c>
      <c r="H58" s="46" t="str">
        <f>IF(_xlfn.XLOOKUP(B58,'Group A - Scores'!$B$6:$B$19,'Group A - Scores'!$Y$6:$Y$19,0)=0,"",_xlfn.XLOOKUP(B58,'Group A - Scores'!$B$6:$B$19,'Group A - Scores'!$Y$6:$Y$19,0))</f>
        <v/>
      </c>
    </row>
    <row r="59" spans="2:8">
      <c r="B59" s="46"/>
      <c r="C59" s="46" t="str">
        <f>IF(_xlfn.XLOOKUP(B59,'Group A - Scores'!$B$6:$B$19,'Group A - Scores'!$E$6:$E$19,0)=0,"",_xlfn.XLOOKUP(B59,'Group A - Scores'!$B$6:$B$19,'Group A - Scores'!$E$6:$E$19,0))</f>
        <v/>
      </c>
      <c r="D59" s="46" t="str">
        <f>IF(_xlfn.XLOOKUP(B59,'Group A - Scores'!$B$6:$B$19,'Group A - Scores'!$D$6:$D$19,0)=0,"",_xlfn.XLOOKUP(B59,'Group A - Scores'!$B$6:$B$19,'Group A - Scores'!$D$6:$D$19,0))</f>
        <v/>
      </c>
      <c r="E59" s="46" t="str">
        <f>IF(_xlfn.XLOOKUP(B59,'Group A - Scores'!$B$6:$B$19,'Group A - Scores'!$C$6:$C$19,0)=0,"",_xlfn.XLOOKUP(B59,'Group A - Scores'!$B$6:$B$19,'Group A - Scores'!$C$6:$C$19,0))</f>
        <v/>
      </c>
      <c r="F59" s="46" t="str">
        <f>IF(_xlfn.XLOOKUP(B59,'Group A - Scores'!$B$6:$B$19,'Group A - Scores'!$F$6:$F$19,0)=0,"",_xlfn.XLOOKUP(B59,'Group A - Scores'!$B$6:$B$19,'Group A - Scores'!$F$6:$F$19,0))</f>
        <v/>
      </c>
      <c r="G59" s="46" t="str">
        <f>IF(_xlfn.XLOOKUP(B59,'Group A - Scores'!$B$6:$B$19,'Group A - Scores'!$X$6:$X$19,0)=0,"",_xlfn.XLOOKUP(B59,'Group A - Scores'!$B$6:$B$19,'Group A - Scores'!$X$6:$X$19,0))</f>
        <v/>
      </c>
      <c r="H59" s="46" t="str">
        <f>IF(_xlfn.XLOOKUP(B59,'Group A - Scores'!$B$6:$B$19,'Group A - Scores'!$Y$6:$Y$19,0)=0,"",_xlfn.XLOOKUP(B59,'Group A - Scores'!$B$6:$B$19,'Group A - Scores'!$Y$6:$Y$19,0))</f>
        <v/>
      </c>
    </row>
  </sheetData>
  <autoFilter ref="B4:H18" xr:uid="{DE38901C-C6BF-451D-A3B4-81D2C2975CF3}"/>
  <conditionalFormatting sqref="G2">
    <cfRule type="cellIs" dxfId="3" priority="1" operator="lessThanOrEqual">
      <formula>28.75</formula>
    </cfRule>
    <cfRule type="cellIs" dxfId="2" priority="2" operator="greaterThan">
      <formula>28.75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9C6B4-30ED-4853-B197-B06BBF25D60A}">
  <sheetPr>
    <tabColor theme="5" tint="0.39997558519241921"/>
  </sheetPr>
  <dimension ref="B3:I33"/>
  <sheetViews>
    <sheetView showGridLines="0" zoomScale="130" zoomScaleNormal="130" workbookViewId="0">
      <selection activeCell="H8" sqref="H8:H10"/>
    </sheetView>
  </sheetViews>
  <sheetFormatPr defaultColWidth="8.85546875" defaultRowHeight="14.45"/>
  <cols>
    <col min="2" max="2" width="24.42578125" customWidth="1"/>
    <col min="3" max="3" width="25.85546875" customWidth="1"/>
    <col min="4" max="4" width="16.140625" customWidth="1"/>
    <col min="5" max="5" width="27.42578125" customWidth="1"/>
    <col min="6" max="6" width="23.7109375" customWidth="1"/>
    <col min="7" max="7" width="19.85546875" customWidth="1"/>
    <col min="8" max="8" width="21.140625" customWidth="1"/>
    <col min="9" max="9" width="16.28515625" customWidth="1"/>
  </cols>
  <sheetData>
    <row r="3" spans="2:9" ht="39.75" customHeight="1">
      <c r="B3" s="63" t="s">
        <v>54</v>
      </c>
      <c r="C3" s="54" t="s">
        <v>6</v>
      </c>
      <c r="D3" s="54" t="s">
        <v>55</v>
      </c>
      <c r="E3" s="54" t="s">
        <v>59</v>
      </c>
      <c r="F3" s="56" t="s">
        <v>57</v>
      </c>
      <c r="G3" s="54" t="s">
        <v>60</v>
      </c>
      <c r="H3" s="54" t="s">
        <v>61</v>
      </c>
      <c r="I3" s="58" t="s">
        <v>62</v>
      </c>
    </row>
    <row r="4" spans="2:9" ht="15" customHeight="1">
      <c r="B4" s="68">
        <v>167918</v>
      </c>
      <c r="C4" s="46" t="str">
        <f>IF(_xlfn.XLOOKUP(B4,'Group A - Scores'!$B$6:$B$19,'Group A - Scores'!$E$6:$E$19,0)=0,"",_xlfn.XLOOKUP(B4,'Group A - Scores'!$B$6:$B$19,'Group A - Scores'!$E$6:$E$19,0))</f>
        <v>Blackstump Solar</v>
      </c>
      <c r="D4" s="46">
        <f>IF(_xlfn.XLOOKUP(B4,'Group A - Scores'!$B$6:$B$19,'Group A - Scores'!$D$6:$D$19,0)=0,"",_xlfn.XLOOKUP(B4,'Group A - Scores'!$B$6:$B$19,'Group A - Scores'!$D$6:$D$19,0))</f>
        <v>2023</v>
      </c>
      <c r="E4" s="46" t="str">
        <f>IF(_xlfn.XLOOKUP(B4,'Group A - Scores'!$B$6:$B$19,'Group A - Scores'!$C$6:$C$19,0)=0,"",_xlfn.XLOOKUP(B4,'Group A - Scores'!$B$6:$B$19,'Group A - Scores'!$C$6:$C$19,0))</f>
        <v>Trajectory Solar 3, LLC</v>
      </c>
      <c r="F4" s="46">
        <f>IF(_xlfn.XLOOKUP(B4,'Group A - Scores'!$B$6:$B$19,'Group A - Scores'!$F$6:$F$19,0)=0,"",_xlfn.XLOOKUP(B4,'Group A - Scores'!$B$6:$B$19,'Group A - Scores'!$F$6:$F$19,0))</f>
        <v>5000</v>
      </c>
      <c r="G4" s="46">
        <f>IF(_xlfn.XLOOKUP(B4,'Group A - Scores'!$B$6:$B$19,'Group A - Scores'!$X$6:$X$19,0)=0,"",_xlfn.XLOOKUP(B4,'Group A - Scores'!$B$6:$B$19,'Group A - Scores'!$X$6:$X$19,0))</f>
        <v>15</v>
      </c>
      <c r="H4" s="89">
        <f>IF(_xlfn.XLOOKUP(B4,'Group A - Scores'!$B$6:$B$19,'Group A - Scores'!$Y$6:$Y$19,0)=0,"",_xlfn.XLOOKUP(B4,'Group A - Scores'!$B$6:$B$19,'Group A - Scores'!$Y$6:$Y$19,0))</f>
        <v>0.71394849884232203</v>
      </c>
      <c r="I4" s="57">
        <f>IF(ISBLANK(B4),"",1)</f>
        <v>1</v>
      </c>
    </row>
    <row r="5" spans="2:9" ht="15.75" customHeight="1">
      <c r="B5" s="68">
        <v>167118</v>
      </c>
      <c r="C5" s="46" t="str">
        <f>IF(_xlfn.XLOOKUP(B5,'Group A - Scores'!$B$6:$B$19,'Group A - Scores'!$E$6:$E$19,0)=0,"",_xlfn.XLOOKUP(B5,'Group A - Scores'!$B$6:$B$19,'Group A - Scores'!$E$6:$E$19,0))</f>
        <v>Cervine Solar, LLC</v>
      </c>
      <c r="D5" s="46">
        <f>IF(_xlfn.XLOOKUP(B5,'Group A - Scores'!$B$6:$B$19,'Group A - Scores'!$D$6:$D$19,0)=0,"",_xlfn.XLOOKUP(B5,'Group A - Scores'!$B$6:$B$19,'Group A - Scores'!$D$6:$D$19,0))</f>
        <v>2023</v>
      </c>
      <c r="E5" s="46" t="str">
        <f>IF(_xlfn.XLOOKUP(B5,'Group A - Scores'!$B$6:$B$19,'Group A - Scores'!$C$6:$C$19,0)=0,"",_xlfn.XLOOKUP(B5,'Group A - Scores'!$B$6:$B$19,'Group A - Scores'!$C$6:$C$19,0))</f>
        <v>Trajectory Solar 3, LLC</v>
      </c>
      <c r="F5" s="46">
        <f>IF(_xlfn.XLOOKUP(B5,'Group A - Scores'!$B$6:$B$19,'Group A - Scores'!$F$6:$F$19,0)=0,"",_xlfn.XLOOKUP(B5,'Group A - Scores'!$B$6:$B$19,'Group A - Scores'!$F$6:$F$19,0))</f>
        <v>2000</v>
      </c>
      <c r="G5" s="46">
        <f>IF(_xlfn.XLOOKUP(B5,'Group A - Scores'!$B$6:$B$19,'Group A - Scores'!$X$6:$X$19,0)=0,"",_xlfn.XLOOKUP(B5,'Group A - Scores'!$B$6:$B$19,'Group A - Scores'!$X$6:$X$19,0))</f>
        <v>15</v>
      </c>
      <c r="H5" s="89">
        <f>IF(_xlfn.XLOOKUP(B5,'Group A - Scores'!$B$6:$B$19,'Group A - Scores'!$Y$6:$Y$19,0)=0,"",_xlfn.XLOOKUP(B5,'Group A - Scores'!$B$6:$B$19,'Group A - Scores'!$Y$6:$Y$19,0))</f>
        <v>0.39650939682289099</v>
      </c>
      <c r="I5" s="57">
        <f>IF(ISBLANK(B5),"",I4+1)</f>
        <v>2</v>
      </c>
    </row>
    <row r="6" spans="2:9">
      <c r="B6" s="68">
        <v>166990</v>
      </c>
      <c r="C6" s="46" t="str">
        <f>IF(_xlfn.XLOOKUP(B6,'Group A - Scores'!$B$6:$B$19,'Group A - Scores'!$E$6:$E$19,0)=0,"",_xlfn.XLOOKUP(B6,'Group A - Scores'!$B$6:$B$19,'Group A - Scores'!$E$6:$E$19,0))</f>
        <v>SLDIL 166990</v>
      </c>
      <c r="D6" s="46">
        <f>IF(_xlfn.XLOOKUP(B6,'Group A - Scores'!$B$6:$B$19,'Group A - Scores'!$D$6:$D$19,0)=0,"",_xlfn.XLOOKUP(B6,'Group A - Scores'!$B$6:$B$19,'Group A - Scores'!$D$6:$D$19,0))</f>
        <v>2038</v>
      </c>
      <c r="E6" s="46" t="str">
        <f>IF(_xlfn.XLOOKUP(B6,'Group A - Scores'!$B$6:$B$19,'Group A - Scores'!$C$6:$C$19,0)=0,"",_xlfn.XLOOKUP(B6,'Group A - Scores'!$B$6:$B$19,'Group A - Scores'!$C$6:$C$19,0))</f>
        <v>SLDIL Portfolio LLC</v>
      </c>
      <c r="F6" s="46">
        <f>IF(_xlfn.XLOOKUP(B6,'Group A - Scores'!$B$6:$B$19,'Group A - Scores'!$F$6:$F$19,0)=0,"",_xlfn.XLOOKUP(B6,'Group A - Scores'!$B$6:$B$19,'Group A - Scores'!$F$6:$F$19,0))</f>
        <v>600</v>
      </c>
      <c r="G6" s="46">
        <f>IF(_xlfn.XLOOKUP(B6,'Group A - Scores'!$B$6:$B$19,'Group A - Scores'!$X$6:$X$19,0)=0,"",_xlfn.XLOOKUP(B6,'Group A - Scores'!$B$6:$B$19,'Group A - Scores'!$X$6:$X$19,0))</f>
        <v>15</v>
      </c>
      <c r="H6" s="89">
        <f>IF(_xlfn.XLOOKUP(B6,'Group A - Scores'!$B$6:$B$19,'Group A - Scores'!$Y$6:$Y$19,0)=0,"",_xlfn.XLOOKUP(B6,'Group A - Scores'!$B$6:$B$19,'Group A - Scores'!$Y$6:$Y$19,0))</f>
        <v>0.39588559538015899</v>
      </c>
      <c r="I6" s="57">
        <f t="shared" ref="I6:I33" si="0">IF(ISBLANK(B6),"",I5+1)</f>
        <v>3</v>
      </c>
    </row>
    <row r="7" spans="2:9">
      <c r="B7" s="68">
        <v>168666</v>
      </c>
      <c r="C7" s="46" t="str">
        <f>IF(_xlfn.XLOOKUP(B7,'Group A - Scores'!$B$6:$B$19,'Group A - Scores'!$E$6:$E$19,0)=0,"",_xlfn.XLOOKUP(B7,'Group A - Scores'!$B$6:$B$19,'Group A - Scores'!$E$6:$E$19,0))</f>
        <v>Good Shepherd CDCS</v>
      </c>
      <c r="D7" s="46">
        <f>IF(_xlfn.XLOOKUP(B7,'Group A - Scores'!$B$6:$B$19,'Group A - Scores'!$D$6:$D$19,0)=0,"",_xlfn.XLOOKUP(B7,'Group A - Scores'!$B$6:$B$19,'Group A - Scores'!$D$6:$D$19,0))</f>
        <v>1063</v>
      </c>
      <c r="E7" s="46" t="str">
        <f>IF(_xlfn.XLOOKUP(B7,'Group A - Scores'!$B$6:$B$19,'Group A - Scores'!$C$6:$C$19,0)=0,"",_xlfn.XLOOKUP(B7,'Group A - Scores'!$B$6:$B$19,'Group A - Scores'!$C$6:$C$19,0))</f>
        <v>Hawk-Attollo LLC</v>
      </c>
      <c r="F7" s="46">
        <f>IF(_xlfn.XLOOKUP(B7,'Group A - Scores'!$B$6:$B$19,'Group A - Scores'!$F$6:$F$19,0)=0,"",_xlfn.XLOOKUP(B7,'Group A - Scores'!$B$6:$B$19,'Group A - Scores'!$F$6:$F$19,0))</f>
        <v>375</v>
      </c>
      <c r="G7" s="46">
        <f>IF(_xlfn.XLOOKUP(B7,'Group A - Scores'!$B$6:$B$19,'Group A - Scores'!$X$6:$X$19,0)=0,"",_xlfn.XLOOKUP(B7,'Group A - Scores'!$B$6:$B$19,'Group A - Scores'!$X$6:$X$19,0))</f>
        <v>12</v>
      </c>
      <c r="H7" s="89">
        <f>IF(_xlfn.XLOOKUP(B7,'Group A - Scores'!$B$6:$B$19,'Group A - Scores'!$Y$6:$Y$19,0)=0,"",_xlfn.XLOOKUP(B7,'Group A - Scores'!$B$6:$B$19,'Group A - Scores'!$Y$6:$Y$19,0))</f>
        <v>0.26806641438636097</v>
      </c>
      <c r="I7" s="57">
        <f t="shared" si="0"/>
        <v>4</v>
      </c>
    </row>
    <row r="8" spans="2:9">
      <c r="B8" s="68">
        <v>168612</v>
      </c>
      <c r="C8" s="46" t="str">
        <f>IF(_xlfn.XLOOKUP(B8,'Group A - Scores'!$B$6:$B$19,'Group A - Scores'!$E$6:$E$19,0)=0,"",_xlfn.XLOOKUP(B8,'Group A - Scores'!$B$6:$B$19,'Group A - Scores'!$E$6:$E$19,0))</f>
        <v>North Sheldon Solar, LLC</v>
      </c>
      <c r="D8" s="46">
        <f>IF(_xlfn.XLOOKUP(B8,'Group A - Scores'!$B$6:$B$19,'Group A - Scores'!$D$6:$D$19,0)=0,"",_xlfn.XLOOKUP(B8,'Group A - Scores'!$B$6:$B$19,'Group A - Scores'!$D$6:$D$19,0))</f>
        <v>2023</v>
      </c>
      <c r="E8" s="46" t="str">
        <f>IF(_xlfn.XLOOKUP(B8,'Group A - Scores'!$B$6:$B$19,'Group A - Scores'!$C$6:$C$19,0)=0,"",_xlfn.XLOOKUP(B8,'Group A - Scores'!$B$6:$B$19,'Group A - Scores'!$C$6:$C$19,0))</f>
        <v>Trajectory Solar 3, LLC</v>
      </c>
      <c r="F8" s="46">
        <f>IF(_xlfn.XLOOKUP(B8,'Group A - Scores'!$B$6:$B$19,'Group A - Scores'!$F$6:$F$19,0)=0,"",_xlfn.XLOOKUP(B8,'Group A - Scores'!$B$6:$B$19,'Group A - Scores'!$F$6:$F$19,0))</f>
        <v>2000</v>
      </c>
      <c r="G8" s="46">
        <f>IF(_xlfn.XLOOKUP(B8,'Group A - Scores'!$B$6:$B$19,'Group A - Scores'!$X$6:$X$19,0)=0,"",_xlfn.XLOOKUP(B8,'Group A - Scores'!$B$6:$B$19,'Group A - Scores'!$X$6:$X$19,0))</f>
        <v>11</v>
      </c>
      <c r="H8" s="89">
        <f>IF(_xlfn.XLOOKUP(B8,'Group A - Scores'!$B$6:$B$19,'Group A - Scores'!$Y$6:$Y$19,0)=0,"",_xlfn.XLOOKUP(B8,'Group A - Scores'!$B$6:$B$19,'Group A - Scores'!$Y$6:$Y$19,0))</f>
        <v>0.84809733918744901</v>
      </c>
      <c r="I8" s="57">
        <f t="shared" si="0"/>
        <v>5</v>
      </c>
    </row>
    <row r="9" spans="2:9">
      <c r="B9" s="68">
        <v>167921</v>
      </c>
      <c r="C9" s="46" t="str">
        <f>IF(_xlfn.XLOOKUP(B9,'Group A - Scores'!$B$6:$B$19,'Group A - Scores'!$E$6:$E$19,0)=0,"",_xlfn.XLOOKUP(B9,'Group A - Scores'!$B$6:$B$19,'Group A - Scores'!$E$6:$E$19,0))</f>
        <v>Thimbleberry Solar</v>
      </c>
      <c r="D9" s="46">
        <f>IF(_xlfn.XLOOKUP(B9,'Group A - Scores'!$B$6:$B$19,'Group A - Scores'!$D$6:$D$19,0)=0,"",_xlfn.XLOOKUP(B9,'Group A - Scores'!$B$6:$B$19,'Group A - Scores'!$D$6:$D$19,0))</f>
        <v>2023</v>
      </c>
      <c r="E9" s="46" t="str">
        <f>IF(_xlfn.XLOOKUP(B9,'Group A - Scores'!$B$6:$B$19,'Group A - Scores'!$C$6:$C$19,0)=0,"",_xlfn.XLOOKUP(B9,'Group A - Scores'!$B$6:$B$19,'Group A - Scores'!$C$6:$C$19,0))</f>
        <v>Trajectory Solar 3, LLC</v>
      </c>
      <c r="F9" s="46">
        <f>IF(_xlfn.XLOOKUP(B9,'Group A - Scores'!$B$6:$B$19,'Group A - Scores'!$F$6:$F$19,0)=0,"",_xlfn.XLOOKUP(B9,'Group A - Scores'!$B$6:$B$19,'Group A - Scores'!$F$6:$F$19,0))</f>
        <v>5000</v>
      </c>
      <c r="G9" s="46">
        <f>IF(_xlfn.XLOOKUP(B9,'Group A - Scores'!$B$6:$B$19,'Group A - Scores'!$X$6:$X$19,0)=0,"",_xlfn.XLOOKUP(B9,'Group A - Scores'!$B$6:$B$19,'Group A - Scores'!$X$6:$X$19,0))</f>
        <v>11</v>
      </c>
      <c r="H9" s="89">
        <f>IF(_xlfn.XLOOKUP(B9,'Group A - Scores'!$B$6:$B$19,'Group A - Scores'!$Y$6:$Y$19,0)=0,"",_xlfn.XLOOKUP(B9,'Group A - Scores'!$B$6:$B$19,'Group A - Scores'!$Y$6:$Y$19,0))</f>
        <v>0.680653426500615</v>
      </c>
      <c r="I9" s="57">
        <f t="shared" si="0"/>
        <v>6</v>
      </c>
    </row>
    <row r="10" spans="2:9" ht="15" thickBot="1">
      <c r="B10" s="69">
        <v>168101</v>
      </c>
      <c r="C10" s="46" t="str">
        <f>IF(_xlfn.XLOOKUP(B10,'Group A - Scores'!$B$6:$B$19,'Group A - Scores'!$E$6:$E$19,0)=0,"",_xlfn.XLOOKUP(B10,'Group A - Scores'!$B$6:$B$19,'Group A - Scores'!$E$6:$E$19,0))</f>
        <v>Tributary Solar, LLC</v>
      </c>
      <c r="D10" s="46">
        <f>IF(_xlfn.XLOOKUP(B10,'Group A - Scores'!$B$6:$B$19,'Group A - Scores'!$D$6:$D$19,0)=0,"",_xlfn.XLOOKUP(B10,'Group A - Scores'!$B$6:$B$19,'Group A - Scores'!$D$6:$D$19,0))</f>
        <v>2023</v>
      </c>
      <c r="E10" s="46" t="str">
        <f>IF(_xlfn.XLOOKUP(B10,'Group A - Scores'!$B$6:$B$19,'Group A - Scores'!$C$6:$C$19,0)=0,"",_xlfn.XLOOKUP(B10,'Group A - Scores'!$B$6:$B$19,'Group A - Scores'!$C$6:$C$19,0))</f>
        <v>Trajectory Solar 3, LLC</v>
      </c>
      <c r="F10" s="46">
        <f>IF(_xlfn.XLOOKUP(B10,'Group A - Scores'!$B$6:$B$19,'Group A - Scores'!$F$6:$F$19,0)=0,"",_xlfn.XLOOKUP(B10,'Group A - Scores'!$B$6:$B$19,'Group A - Scores'!$F$6:$F$19,0))</f>
        <v>2000</v>
      </c>
      <c r="G10" s="46">
        <f>IF(_xlfn.XLOOKUP(B10,'Group A - Scores'!$B$6:$B$19,'Group A - Scores'!$X$6:$X$19,0)=0,"",_xlfn.XLOOKUP(B10,'Group A - Scores'!$B$6:$B$19,'Group A - Scores'!$X$6:$X$19,0))</f>
        <v>11</v>
      </c>
      <c r="H10" s="89">
        <f>IF(_xlfn.XLOOKUP(B10,'Group A - Scores'!$B$6:$B$19,'Group A - Scores'!$Y$6:$Y$19,0)=0,"",_xlfn.XLOOKUP(B10,'Group A - Scores'!$B$6:$B$19,'Group A - Scores'!$Y$6:$Y$19,0))</f>
        <v>0.402136627396251</v>
      </c>
      <c r="I10" s="57">
        <f t="shared" si="0"/>
        <v>7</v>
      </c>
    </row>
    <row r="11" spans="2:9">
      <c r="B11" s="46"/>
      <c r="C11" s="46" t="str">
        <f>IF(_xlfn.XLOOKUP(B11,'Group A - Scores'!$B$6:$B$19,'Group A - Scores'!$E$6:$E$19,0)=0,"",_xlfn.XLOOKUP(B11,'Group A - Scores'!$B$6:$B$19,'Group A - Scores'!$E$6:$E$19,0))</f>
        <v/>
      </c>
      <c r="D11" s="46" t="str">
        <f>IF(_xlfn.XLOOKUP(B11,'Group A - Scores'!$B$6:$B$19,'Group A - Scores'!$D$6:$D$19,0)=0,"",_xlfn.XLOOKUP(B11,'Group A - Scores'!$B$6:$B$19,'Group A - Scores'!$D$6:$D$19,0))</f>
        <v/>
      </c>
      <c r="E11" s="46" t="str">
        <f>IF(_xlfn.XLOOKUP(B11,'Group A - Scores'!$B$6:$B$19,'Group A - Scores'!$C$6:$C$19,0)=0,"",_xlfn.XLOOKUP(B11,'Group A - Scores'!$B$6:$B$19,'Group A - Scores'!$C$6:$C$19,0))</f>
        <v/>
      </c>
      <c r="F11" s="46" t="str">
        <f>IF(_xlfn.XLOOKUP(B11,'Group A - Scores'!$B$6:$B$19,'Group A - Scores'!$F$6:$F$19,0)=0,"",_xlfn.XLOOKUP(B11,'Group A - Scores'!$B$6:$B$19,'Group A - Scores'!$F$6:$F$19,0))</f>
        <v/>
      </c>
      <c r="G11" s="46" t="str">
        <f>IF(_xlfn.XLOOKUP(B11,'Group A - Scores'!$B$6:$B$19,'Group A - Scores'!$X$6:$X$19,0)=0,"",_xlfn.XLOOKUP(B11,'Group A - Scores'!$B$6:$B$19,'Group A - Scores'!$X$6:$X$19,0))</f>
        <v/>
      </c>
      <c r="H11" s="46" t="str">
        <f>IF(_xlfn.XLOOKUP(B11,'Group A - Scores'!$B$6:$B$19,'Group A - Scores'!$Y$6:$Y$19,0)=0,"",_xlfn.XLOOKUP(B11,'Group A - Scores'!$B$6:$B$19,'Group A - Scores'!$Y$6:$Y$19,0))</f>
        <v/>
      </c>
      <c r="I11" s="57" t="str">
        <f t="shared" si="0"/>
        <v/>
      </c>
    </row>
    <row r="12" spans="2:9">
      <c r="B12" s="46"/>
      <c r="C12" s="46" t="str">
        <f>IF(_xlfn.XLOOKUP(B12,'Group A - Scores'!$B$6:$B$19,'Group A - Scores'!$E$6:$E$19,0)=0,"",_xlfn.XLOOKUP(B12,'Group A - Scores'!$B$6:$B$19,'Group A - Scores'!$E$6:$E$19,0))</f>
        <v/>
      </c>
      <c r="D12" s="46" t="str">
        <f>IF(_xlfn.XLOOKUP(B12,'Group A - Scores'!$B$6:$B$19,'Group A - Scores'!$D$6:$D$19,0)=0,"",_xlfn.XLOOKUP(B12,'Group A - Scores'!$B$6:$B$19,'Group A - Scores'!$D$6:$D$19,0))</f>
        <v/>
      </c>
      <c r="E12" s="46" t="str">
        <f>IF(_xlfn.XLOOKUP(B12,'Group A - Scores'!$B$6:$B$19,'Group A - Scores'!$C$6:$C$19,0)=0,"",_xlfn.XLOOKUP(B12,'Group A - Scores'!$B$6:$B$19,'Group A - Scores'!$C$6:$C$19,0))</f>
        <v/>
      </c>
      <c r="F12" s="46" t="str">
        <f>IF(_xlfn.XLOOKUP(B12,'Group A - Scores'!$B$6:$B$19,'Group A - Scores'!$F$6:$F$19,0)=0,"",_xlfn.XLOOKUP(B12,'Group A - Scores'!$B$6:$B$19,'Group A - Scores'!$F$6:$F$19,0))</f>
        <v/>
      </c>
      <c r="G12" s="46" t="str">
        <f>IF(_xlfn.XLOOKUP(B12,'Group A - Scores'!$B$6:$B$19,'Group A - Scores'!$X$6:$X$19,0)=0,"",_xlfn.XLOOKUP(B12,'Group A - Scores'!$B$6:$B$19,'Group A - Scores'!$X$6:$X$19,0))</f>
        <v/>
      </c>
      <c r="H12" s="46" t="str">
        <f>IF(_xlfn.XLOOKUP(B12,'Group A - Scores'!$B$6:$B$19,'Group A - Scores'!$Y$6:$Y$19,0)=0,"",_xlfn.XLOOKUP(B12,'Group A - Scores'!$B$6:$B$19,'Group A - Scores'!$Y$6:$Y$19,0))</f>
        <v/>
      </c>
      <c r="I12" s="57" t="str">
        <f t="shared" si="0"/>
        <v/>
      </c>
    </row>
    <row r="13" spans="2:9" s="2" customFormat="1">
      <c r="B13" s="46"/>
      <c r="C13" s="46" t="str">
        <f>IF(_xlfn.XLOOKUP(B13,'Group A - Scores'!$B$6:$B$19,'Group A - Scores'!$E$6:$E$19,0)=0,"",_xlfn.XLOOKUP(B13,'Group A - Scores'!$B$6:$B$19,'Group A - Scores'!$E$6:$E$19,0))</f>
        <v/>
      </c>
      <c r="D13" s="46" t="str">
        <f>IF(_xlfn.XLOOKUP(B13,'Group A - Scores'!$B$6:$B$19,'Group A - Scores'!$D$6:$D$19,0)=0,"",_xlfn.XLOOKUP(B13,'Group A - Scores'!$B$6:$B$19,'Group A - Scores'!$D$6:$D$19,0))</f>
        <v/>
      </c>
      <c r="E13" s="46" t="str">
        <f>IF(_xlfn.XLOOKUP(B13,'Group A - Scores'!$B$6:$B$19,'Group A - Scores'!$C$6:$C$19,0)=0,"",_xlfn.XLOOKUP(B13,'Group A - Scores'!$B$6:$B$19,'Group A - Scores'!$C$6:$C$19,0))</f>
        <v/>
      </c>
      <c r="F13" s="46" t="str">
        <f>IF(_xlfn.XLOOKUP(B13,'Group A - Scores'!$B$6:$B$19,'Group A - Scores'!$F$6:$F$19,0)=0,"",_xlfn.XLOOKUP(B13,'Group A - Scores'!$B$6:$B$19,'Group A - Scores'!$F$6:$F$19,0))</f>
        <v/>
      </c>
      <c r="G13" s="46" t="str">
        <f>IF(_xlfn.XLOOKUP(B13,'Group A - Scores'!$B$6:$B$19,'Group A - Scores'!$X$6:$X$19,0)=0,"",_xlfn.XLOOKUP(B13,'Group A - Scores'!$B$6:$B$19,'Group A - Scores'!$X$6:$X$19,0))</f>
        <v/>
      </c>
      <c r="H13" s="46" t="str">
        <f>IF(_xlfn.XLOOKUP(B13,'Group A - Scores'!$B$6:$B$19,'Group A - Scores'!$Y$6:$Y$19,0)=0,"",_xlfn.XLOOKUP(B13,'Group A - Scores'!$B$6:$B$19,'Group A - Scores'!$Y$6:$Y$19,0))</f>
        <v/>
      </c>
      <c r="I13" s="57" t="str">
        <f t="shared" si="0"/>
        <v/>
      </c>
    </row>
    <row r="14" spans="2:9">
      <c r="B14" s="46"/>
      <c r="C14" s="46" t="str">
        <f>IF(_xlfn.XLOOKUP(B14,'Group A - Scores'!$B$6:$B$19,'Group A - Scores'!$E$6:$E$19,0)=0,"",_xlfn.XLOOKUP(B14,'Group A - Scores'!$B$6:$B$19,'Group A - Scores'!$E$6:$E$19,0))</f>
        <v/>
      </c>
      <c r="D14" s="46" t="str">
        <f>IF(_xlfn.XLOOKUP(B14,'Group A - Scores'!$B$6:$B$19,'Group A - Scores'!$D$6:$D$19,0)=0,"",_xlfn.XLOOKUP(B14,'Group A - Scores'!$B$6:$B$19,'Group A - Scores'!$D$6:$D$19,0))</f>
        <v/>
      </c>
      <c r="E14" s="46" t="str">
        <f>IF(_xlfn.XLOOKUP(B14,'Group A - Scores'!$B$6:$B$19,'Group A - Scores'!$C$6:$C$19,0)=0,"",_xlfn.XLOOKUP(B14,'Group A - Scores'!$B$6:$B$19,'Group A - Scores'!$C$6:$C$19,0))</f>
        <v/>
      </c>
      <c r="F14" s="46" t="str">
        <f>IF(_xlfn.XLOOKUP(B14,'Group A - Scores'!$B$6:$B$19,'Group A - Scores'!$F$6:$F$19,0)=0,"",_xlfn.XLOOKUP(B14,'Group A - Scores'!$B$6:$B$19,'Group A - Scores'!$F$6:$F$19,0))</f>
        <v/>
      </c>
      <c r="G14" s="46" t="str">
        <f>IF(_xlfn.XLOOKUP(B14,'Group A - Scores'!$B$6:$B$19,'Group A - Scores'!$X$6:$X$19,0)=0,"",_xlfn.XLOOKUP(B14,'Group A - Scores'!$B$6:$B$19,'Group A - Scores'!$X$6:$X$19,0))</f>
        <v/>
      </c>
      <c r="H14" s="46" t="str">
        <f>IF(_xlfn.XLOOKUP(B14,'Group A - Scores'!$B$6:$B$19,'Group A - Scores'!$Y$6:$Y$19,0)=0,"",_xlfn.XLOOKUP(B14,'Group A - Scores'!$B$6:$B$19,'Group A - Scores'!$Y$6:$Y$19,0))</f>
        <v/>
      </c>
      <c r="I14" s="57" t="str">
        <f t="shared" si="0"/>
        <v/>
      </c>
    </row>
    <row r="15" spans="2:9">
      <c r="B15" s="46"/>
      <c r="C15" s="46" t="str">
        <f>IF(_xlfn.XLOOKUP(B15,'Group A - Scores'!$B$6:$B$19,'Group A - Scores'!$E$6:$E$19,0)=0,"",_xlfn.XLOOKUP(B15,'Group A - Scores'!$B$6:$B$19,'Group A - Scores'!$E$6:$E$19,0))</f>
        <v/>
      </c>
      <c r="D15" s="46" t="str">
        <f>IF(_xlfn.XLOOKUP(B15,'Group A - Scores'!$B$6:$B$19,'Group A - Scores'!$D$6:$D$19,0)=0,"",_xlfn.XLOOKUP(B15,'Group A - Scores'!$B$6:$B$19,'Group A - Scores'!$D$6:$D$19,0))</f>
        <v/>
      </c>
      <c r="E15" s="46" t="str">
        <f>IF(_xlfn.XLOOKUP(B15,'Group A - Scores'!$B$6:$B$19,'Group A - Scores'!$C$6:$C$19,0)=0,"",_xlfn.XLOOKUP(B15,'Group A - Scores'!$B$6:$B$19,'Group A - Scores'!$C$6:$C$19,0))</f>
        <v/>
      </c>
      <c r="F15" s="46" t="str">
        <f>IF(_xlfn.XLOOKUP(B15,'Group A - Scores'!$B$6:$B$19,'Group A - Scores'!$F$6:$F$19,0)=0,"",_xlfn.XLOOKUP(B15,'Group A - Scores'!$B$6:$B$19,'Group A - Scores'!$F$6:$F$19,0))</f>
        <v/>
      </c>
      <c r="G15" s="46" t="str">
        <f>IF(_xlfn.XLOOKUP(B15,'Group A - Scores'!$B$6:$B$19,'Group A - Scores'!$X$6:$X$19,0)=0,"",_xlfn.XLOOKUP(B15,'Group A - Scores'!$B$6:$B$19,'Group A - Scores'!$X$6:$X$19,0))</f>
        <v/>
      </c>
      <c r="H15" s="46" t="str">
        <f>IF(_xlfn.XLOOKUP(B15,'Group A - Scores'!$B$6:$B$19,'Group A - Scores'!$Y$6:$Y$19,0)=0,"",_xlfn.XLOOKUP(B15,'Group A - Scores'!$B$6:$B$19,'Group A - Scores'!$Y$6:$Y$19,0))</f>
        <v/>
      </c>
      <c r="I15" s="57" t="str">
        <f t="shared" si="0"/>
        <v/>
      </c>
    </row>
    <row r="16" spans="2:9">
      <c r="B16" s="46"/>
      <c r="C16" s="46" t="str">
        <f>IF(_xlfn.XLOOKUP(B16,'Group A - Scores'!$B$6:$B$19,'Group A - Scores'!$E$6:$E$19,0)=0,"",_xlfn.XLOOKUP(B16,'Group A - Scores'!$B$6:$B$19,'Group A - Scores'!$E$6:$E$19,0))</f>
        <v/>
      </c>
      <c r="D16" s="46" t="str">
        <f>IF(_xlfn.XLOOKUP(B16,'Group A - Scores'!$B$6:$B$19,'Group A - Scores'!$D$6:$D$19,0)=0,"",_xlfn.XLOOKUP(B16,'Group A - Scores'!$B$6:$B$19,'Group A - Scores'!$D$6:$D$19,0))</f>
        <v/>
      </c>
      <c r="E16" s="46" t="str">
        <f>IF(_xlfn.XLOOKUP(B16,'Group A - Scores'!$B$6:$B$19,'Group A - Scores'!$C$6:$C$19,0)=0,"",_xlfn.XLOOKUP(B16,'Group A - Scores'!$B$6:$B$19,'Group A - Scores'!$C$6:$C$19,0))</f>
        <v/>
      </c>
      <c r="F16" s="46" t="str">
        <f>IF(_xlfn.XLOOKUP(B16,'Group A - Scores'!$B$6:$B$19,'Group A - Scores'!$F$6:$F$19,0)=0,"",_xlfn.XLOOKUP(B16,'Group A - Scores'!$B$6:$B$19,'Group A - Scores'!$F$6:$F$19,0))</f>
        <v/>
      </c>
      <c r="G16" s="46" t="str">
        <f>IF(_xlfn.XLOOKUP(B16,'Group A - Scores'!$B$6:$B$19,'Group A - Scores'!$X$6:$X$19,0)=0,"",_xlfn.XLOOKUP(B16,'Group A - Scores'!$B$6:$B$19,'Group A - Scores'!$X$6:$X$19,0))</f>
        <v/>
      </c>
      <c r="H16" s="46" t="str">
        <f>IF(_xlfn.XLOOKUP(B16,'Group A - Scores'!$B$6:$B$19,'Group A - Scores'!$Y$6:$Y$19,0)=0,"",_xlfn.XLOOKUP(B16,'Group A - Scores'!$B$6:$B$19,'Group A - Scores'!$Y$6:$Y$19,0))</f>
        <v/>
      </c>
      <c r="I16" s="57" t="str">
        <f t="shared" si="0"/>
        <v/>
      </c>
    </row>
    <row r="17" spans="2:9">
      <c r="B17" s="46"/>
      <c r="C17" s="46" t="str">
        <f>IF(_xlfn.XLOOKUP(B17,'Group A - Scores'!$B$6:$B$19,'Group A - Scores'!$E$6:$E$19,0)=0,"",_xlfn.XLOOKUP(B17,'Group A - Scores'!$B$6:$B$19,'Group A - Scores'!$E$6:$E$19,0))</f>
        <v/>
      </c>
      <c r="D17" s="46" t="str">
        <f>IF(_xlfn.XLOOKUP(B17,'Group A - Scores'!$B$6:$B$19,'Group A - Scores'!$D$6:$D$19,0)=0,"",_xlfn.XLOOKUP(B17,'Group A - Scores'!$B$6:$B$19,'Group A - Scores'!$D$6:$D$19,0))</f>
        <v/>
      </c>
      <c r="E17" s="46" t="str">
        <f>IF(_xlfn.XLOOKUP(B17,'Group A - Scores'!$B$6:$B$19,'Group A - Scores'!$C$6:$C$19,0)=0,"",_xlfn.XLOOKUP(B17,'Group A - Scores'!$B$6:$B$19,'Group A - Scores'!$C$6:$C$19,0))</f>
        <v/>
      </c>
      <c r="F17" s="46" t="str">
        <f>IF(_xlfn.XLOOKUP(B17,'Group A - Scores'!$B$6:$B$19,'Group A - Scores'!$F$6:$F$19,0)=0,"",_xlfn.XLOOKUP(B17,'Group A - Scores'!$B$6:$B$19,'Group A - Scores'!$F$6:$F$19,0))</f>
        <v/>
      </c>
      <c r="G17" s="46" t="str">
        <f>IF(_xlfn.XLOOKUP(B17,'Group A - Scores'!$B$6:$B$19,'Group A - Scores'!$X$6:$X$19,0)=0,"",_xlfn.XLOOKUP(B17,'Group A - Scores'!$B$6:$B$19,'Group A - Scores'!$X$6:$X$19,0))</f>
        <v/>
      </c>
      <c r="H17" s="46" t="str">
        <f>IF(_xlfn.XLOOKUP(B17,'Group A - Scores'!$B$6:$B$19,'Group A - Scores'!$Y$6:$Y$19,0)=0,"",_xlfn.XLOOKUP(B17,'Group A - Scores'!$B$6:$B$19,'Group A - Scores'!$Y$6:$Y$19,0))</f>
        <v/>
      </c>
      <c r="I17" s="57" t="str">
        <f t="shared" si="0"/>
        <v/>
      </c>
    </row>
    <row r="18" spans="2:9">
      <c r="B18" s="46"/>
      <c r="C18" s="46" t="str">
        <f>IF(_xlfn.XLOOKUP(B18,'Group A - Scores'!$B$6:$B$19,'Group A - Scores'!$E$6:$E$19,0)=0,"",_xlfn.XLOOKUP(B18,'Group A - Scores'!$B$6:$B$19,'Group A - Scores'!$E$6:$E$19,0))</f>
        <v/>
      </c>
      <c r="D18" s="46" t="str">
        <f>IF(_xlfn.XLOOKUP(B18,'Group A - Scores'!$B$6:$B$19,'Group A - Scores'!$D$6:$D$19,0)=0,"",_xlfn.XLOOKUP(B18,'Group A - Scores'!$B$6:$B$19,'Group A - Scores'!$D$6:$D$19,0))</f>
        <v/>
      </c>
      <c r="E18" s="46" t="str">
        <f>IF(_xlfn.XLOOKUP(B18,'Group A - Scores'!$B$6:$B$19,'Group A - Scores'!$C$6:$C$19,0)=0,"",_xlfn.XLOOKUP(B18,'Group A - Scores'!$B$6:$B$19,'Group A - Scores'!$C$6:$C$19,0))</f>
        <v/>
      </c>
      <c r="F18" s="46" t="str">
        <f>IF(_xlfn.XLOOKUP(B18,'Group A - Scores'!$B$6:$B$19,'Group A - Scores'!$F$6:$F$19,0)=0,"",_xlfn.XLOOKUP(B18,'Group A - Scores'!$B$6:$B$19,'Group A - Scores'!$F$6:$F$19,0))</f>
        <v/>
      </c>
      <c r="G18" s="46" t="str">
        <f>IF(_xlfn.XLOOKUP(B18,'Group A - Scores'!$B$6:$B$19,'Group A - Scores'!$X$6:$X$19,0)=0,"",_xlfn.XLOOKUP(B18,'Group A - Scores'!$B$6:$B$19,'Group A - Scores'!$X$6:$X$19,0))</f>
        <v/>
      </c>
      <c r="H18" s="46" t="str">
        <f>IF(_xlfn.XLOOKUP(B18,'Group A - Scores'!$B$6:$B$19,'Group A - Scores'!$Y$6:$Y$19,0)=0,"",_xlfn.XLOOKUP(B18,'Group A - Scores'!$B$6:$B$19,'Group A - Scores'!$Y$6:$Y$19,0))</f>
        <v/>
      </c>
      <c r="I18" s="57" t="str">
        <f t="shared" si="0"/>
        <v/>
      </c>
    </row>
    <row r="19" spans="2:9">
      <c r="B19" s="46"/>
      <c r="C19" s="46" t="str">
        <f>IF(_xlfn.XLOOKUP(B19,'Group A - Scores'!$B$6:$B$19,'Group A - Scores'!$E$6:$E$19,0)=0,"",_xlfn.XLOOKUP(B19,'Group A - Scores'!$B$6:$B$19,'Group A - Scores'!$E$6:$E$19,0))</f>
        <v/>
      </c>
      <c r="D19" s="46" t="str">
        <f>IF(_xlfn.XLOOKUP(B19,'Group A - Scores'!$B$6:$B$19,'Group A - Scores'!$D$6:$D$19,0)=0,"",_xlfn.XLOOKUP(B19,'Group A - Scores'!$B$6:$B$19,'Group A - Scores'!$D$6:$D$19,0))</f>
        <v/>
      </c>
      <c r="E19" s="46" t="str">
        <f>IF(_xlfn.XLOOKUP(B19,'Group A - Scores'!$B$6:$B$19,'Group A - Scores'!$C$6:$C$19,0)=0,"",_xlfn.XLOOKUP(B19,'Group A - Scores'!$B$6:$B$19,'Group A - Scores'!$C$6:$C$19,0))</f>
        <v/>
      </c>
      <c r="F19" s="46" t="str">
        <f>IF(_xlfn.XLOOKUP(B19,'Group A - Scores'!$B$6:$B$19,'Group A - Scores'!$F$6:$F$19,0)=0,"",_xlfn.XLOOKUP(B19,'Group A - Scores'!$B$6:$B$19,'Group A - Scores'!$F$6:$F$19,0))</f>
        <v/>
      </c>
      <c r="G19" s="46" t="str">
        <f>IF(_xlfn.XLOOKUP(B19,'Group A - Scores'!$B$6:$B$19,'Group A - Scores'!$X$6:$X$19,0)=0,"",_xlfn.XLOOKUP(B19,'Group A - Scores'!$B$6:$B$19,'Group A - Scores'!$X$6:$X$19,0))</f>
        <v/>
      </c>
      <c r="H19" s="46" t="str">
        <f>IF(_xlfn.XLOOKUP(B19,'Group A - Scores'!$B$6:$B$19,'Group A - Scores'!$Y$6:$Y$19,0)=0,"",_xlfn.XLOOKUP(B19,'Group A - Scores'!$B$6:$B$19,'Group A - Scores'!$Y$6:$Y$19,0))</f>
        <v/>
      </c>
      <c r="I19" s="57" t="str">
        <f t="shared" si="0"/>
        <v/>
      </c>
    </row>
    <row r="20" spans="2:9">
      <c r="B20" s="46"/>
      <c r="C20" s="46" t="str">
        <f>IF(_xlfn.XLOOKUP(B20,'Group A - Scores'!$B$6:$B$19,'Group A - Scores'!$E$6:$E$19,0)=0,"",_xlfn.XLOOKUP(B20,'Group A - Scores'!$B$6:$B$19,'Group A - Scores'!$E$6:$E$19,0))</f>
        <v/>
      </c>
      <c r="D20" s="46" t="str">
        <f>IF(_xlfn.XLOOKUP(B20,'Group A - Scores'!$B$6:$B$19,'Group A - Scores'!$D$6:$D$19,0)=0,"",_xlfn.XLOOKUP(B20,'Group A - Scores'!$B$6:$B$19,'Group A - Scores'!$D$6:$D$19,0))</f>
        <v/>
      </c>
      <c r="E20" s="46" t="str">
        <f>IF(_xlfn.XLOOKUP(B20,'Group A - Scores'!$B$6:$B$19,'Group A - Scores'!$C$6:$C$19,0)=0,"",_xlfn.XLOOKUP(B20,'Group A - Scores'!$B$6:$B$19,'Group A - Scores'!$C$6:$C$19,0))</f>
        <v/>
      </c>
      <c r="F20" s="46" t="str">
        <f>IF(_xlfn.XLOOKUP(B20,'Group A - Scores'!$B$6:$B$19,'Group A - Scores'!$F$6:$F$19,0)=0,"",_xlfn.XLOOKUP(B20,'Group A - Scores'!$B$6:$B$19,'Group A - Scores'!$F$6:$F$19,0))</f>
        <v/>
      </c>
      <c r="G20" s="46" t="str">
        <f>IF(_xlfn.XLOOKUP(B20,'Group A - Scores'!$B$6:$B$19,'Group A - Scores'!$X$6:$X$19,0)=0,"",_xlfn.XLOOKUP(B20,'Group A - Scores'!$B$6:$B$19,'Group A - Scores'!$X$6:$X$19,0))</f>
        <v/>
      </c>
      <c r="H20" s="46" t="str">
        <f>IF(_xlfn.XLOOKUP(B20,'Group A - Scores'!$B$6:$B$19,'Group A - Scores'!$Y$6:$Y$19,0)=0,"",_xlfn.XLOOKUP(B20,'Group A - Scores'!$B$6:$B$19,'Group A - Scores'!$Y$6:$Y$19,0))</f>
        <v/>
      </c>
      <c r="I20" s="57" t="str">
        <f t="shared" si="0"/>
        <v/>
      </c>
    </row>
    <row r="21" spans="2:9">
      <c r="B21" s="46"/>
      <c r="C21" s="46" t="str">
        <f>IF(_xlfn.XLOOKUP(B21,'Group A - Scores'!$B$6:$B$19,'Group A - Scores'!$E$6:$E$19,0)=0,"",_xlfn.XLOOKUP(B21,'Group A - Scores'!$B$6:$B$19,'Group A - Scores'!$E$6:$E$19,0))</f>
        <v/>
      </c>
      <c r="D21" s="46" t="str">
        <f>IF(_xlfn.XLOOKUP(B21,'Group A - Scores'!$B$6:$B$19,'Group A - Scores'!$D$6:$D$19,0)=0,"",_xlfn.XLOOKUP(B21,'Group A - Scores'!$B$6:$B$19,'Group A - Scores'!$D$6:$D$19,0))</f>
        <v/>
      </c>
      <c r="E21" s="46" t="str">
        <f>IF(_xlfn.XLOOKUP(B21,'Group A - Scores'!$B$6:$B$19,'Group A - Scores'!$C$6:$C$19,0)=0,"",_xlfn.XLOOKUP(B21,'Group A - Scores'!$B$6:$B$19,'Group A - Scores'!$C$6:$C$19,0))</f>
        <v/>
      </c>
      <c r="F21" s="46" t="str">
        <f>IF(_xlfn.XLOOKUP(B21,'Group A - Scores'!$B$6:$B$19,'Group A - Scores'!$F$6:$F$19,0)=0,"",_xlfn.XLOOKUP(B21,'Group A - Scores'!$B$6:$B$19,'Group A - Scores'!$F$6:$F$19,0))</f>
        <v/>
      </c>
      <c r="G21" s="46" t="str">
        <f>IF(_xlfn.XLOOKUP(B21,'Group A - Scores'!$B$6:$B$19,'Group A - Scores'!$X$6:$X$19,0)=0,"",_xlfn.XLOOKUP(B21,'Group A - Scores'!$B$6:$B$19,'Group A - Scores'!$X$6:$X$19,0))</f>
        <v/>
      </c>
      <c r="H21" s="46" t="str">
        <f>IF(_xlfn.XLOOKUP(B21,'Group A - Scores'!$B$6:$B$19,'Group A - Scores'!$Y$6:$Y$19,0)=0,"",_xlfn.XLOOKUP(B21,'Group A - Scores'!$B$6:$B$19,'Group A - Scores'!$Y$6:$Y$19,0))</f>
        <v/>
      </c>
      <c r="I21" s="57" t="str">
        <f t="shared" si="0"/>
        <v/>
      </c>
    </row>
    <row r="22" spans="2:9">
      <c r="B22" s="46"/>
      <c r="C22" s="46" t="str">
        <f>IF(_xlfn.XLOOKUP(B22,'Group A - Scores'!$B$6:$B$19,'Group A - Scores'!$E$6:$E$19,0)=0,"",_xlfn.XLOOKUP(B22,'Group A - Scores'!$B$6:$B$19,'Group A - Scores'!$E$6:$E$19,0))</f>
        <v/>
      </c>
      <c r="D22" s="46" t="str">
        <f>IF(_xlfn.XLOOKUP(B22,'Group A - Scores'!$B$6:$B$19,'Group A - Scores'!$D$6:$D$19,0)=0,"",_xlfn.XLOOKUP(B22,'Group A - Scores'!$B$6:$B$19,'Group A - Scores'!$D$6:$D$19,0))</f>
        <v/>
      </c>
      <c r="E22" s="46" t="str">
        <f>IF(_xlfn.XLOOKUP(B22,'Group A - Scores'!$B$6:$B$19,'Group A - Scores'!$C$6:$C$19,0)=0,"",_xlfn.XLOOKUP(B22,'Group A - Scores'!$B$6:$B$19,'Group A - Scores'!$C$6:$C$19,0))</f>
        <v/>
      </c>
      <c r="F22" s="46" t="str">
        <f>IF(_xlfn.XLOOKUP(B22,'Group A - Scores'!$B$6:$B$19,'Group A - Scores'!$F$6:$F$19,0)=0,"",_xlfn.XLOOKUP(B22,'Group A - Scores'!$B$6:$B$19,'Group A - Scores'!$F$6:$F$19,0))</f>
        <v/>
      </c>
      <c r="G22" s="46" t="str">
        <f>IF(_xlfn.XLOOKUP(B22,'Group A - Scores'!$B$6:$B$19,'Group A - Scores'!$X$6:$X$19,0)=0,"",_xlfn.XLOOKUP(B22,'Group A - Scores'!$B$6:$B$19,'Group A - Scores'!$X$6:$X$19,0))</f>
        <v/>
      </c>
      <c r="H22" s="46" t="str">
        <f>IF(_xlfn.XLOOKUP(B22,'Group A - Scores'!$B$6:$B$19,'Group A - Scores'!$Y$6:$Y$19,0)=0,"",_xlfn.XLOOKUP(B22,'Group A - Scores'!$B$6:$B$19,'Group A - Scores'!$Y$6:$Y$19,0))</f>
        <v/>
      </c>
      <c r="I22" s="57" t="str">
        <f t="shared" si="0"/>
        <v/>
      </c>
    </row>
    <row r="23" spans="2:9">
      <c r="B23" s="46"/>
      <c r="C23" s="46" t="str">
        <f>IF(_xlfn.XLOOKUP(B23,'Group A - Scores'!$B$6:$B$19,'Group A - Scores'!$E$6:$E$19,0)=0,"",_xlfn.XLOOKUP(B23,'Group A - Scores'!$B$6:$B$19,'Group A - Scores'!$E$6:$E$19,0))</f>
        <v/>
      </c>
      <c r="D23" s="46" t="str">
        <f>IF(_xlfn.XLOOKUP(B23,'Group A - Scores'!$B$6:$B$19,'Group A - Scores'!$D$6:$D$19,0)=0,"",_xlfn.XLOOKUP(B23,'Group A - Scores'!$B$6:$B$19,'Group A - Scores'!$D$6:$D$19,0))</f>
        <v/>
      </c>
      <c r="E23" s="46" t="str">
        <f>IF(_xlfn.XLOOKUP(B23,'Group A - Scores'!$B$6:$B$19,'Group A - Scores'!$C$6:$C$19,0)=0,"",_xlfn.XLOOKUP(B23,'Group A - Scores'!$B$6:$B$19,'Group A - Scores'!$C$6:$C$19,0))</f>
        <v/>
      </c>
      <c r="F23" s="46" t="str">
        <f>IF(_xlfn.XLOOKUP(B23,'Group A - Scores'!$B$6:$B$19,'Group A - Scores'!$F$6:$F$19,0)=0,"",_xlfn.XLOOKUP(B23,'Group A - Scores'!$B$6:$B$19,'Group A - Scores'!$F$6:$F$19,0))</f>
        <v/>
      </c>
      <c r="G23" s="46" t="str">
        <f>IF(_xlfn.XLOOKUP(B23,'Group A - Scores'!$B$6:$B$19,'Group A - Scores'!$X$6:$X$19,0)=0,"",_xlfn.XLOOKUP(B23,'Group A - Scores'!$B$6:$B$19,'Group A - Scores'!$X$6:$X$19,0))</f>
        <v/>
      </c>
      <c r="H23" s="46" t="str">
        <f>IF(_xlfn.XLOOKUP(B23,'Group A - Scores'!$B$6:$B$19,'Group A - Scores'!$Y$6:$Y$19,0)=0,"",_xlfn.XLOOKUP(B23,'Group A - Scores'!$B$6:$B$19,'Group A - Scores'!$Y$6:$Y$19,0))</f>
        <v/>
      </c>
      <c r="I23" s="57" t="str">
        <f t="shared" si="0"/>
        <v/>
      </c>
    </row>
    <row r="24" spans="2:9">
      <c r="B24" s="46"/>
      <c r="C24" s="46" t="str">
        <f>IF(_xlfn.XLOOKUP(B24,'Group A - Scores'!$B$6:$B$19,'Group A - Scores'!$E$6:$E$19,0)=0,"",_xlfn.XLOOKUP(B24,'Group A - Scores'!$B$6:$B$19,'Group A - Scores'!$E$6:$E$19,0))</f>
        <v/>
      </c>
      <c r="D24" s="46" t="str">
        <f>IF(_xlfn.XLOOKUP(B24,'Group A - Scores'!$B$6:$B$19,'Group A - Scores'!$D$6:$D$19,0)=0,"",_xlfn.XLOOKUP(B24,'Group A - Scores'!$B$6:$B$19,'Group A - Scores'!$D$6:$D$19,0))</f>
        <v/>
      </c>
      <c r="E24" s="46" t="str">
        <f>IF(_xlfn.XLOOKUP(B24,'Group A - Scores'!$B$6:$B$19,'Group A - Scores'!$C$6:$C$19,0)=0,"",_xlfn.XLOOKUP(B24,'Group A - Scores'!$B$6:$B$19,'Group A - Scores'!$C$6:$C$19,0))</f>
        <v/>
      </c>
      <c r="F24" s="46" t="str">
        <f>IF(_xlfn.XLOOKUP(B24,'Group A - Scores'!$B$6:$B$19,'Group A - Scores'!$F$6:$F$19,0)=0,"",_xlfn.XLOOKUP(B24,'Group A - Scores'!$B$6:$B$19,'Group A - Scores'!$F$6:$F$19,0))</f>
        <v/>
      </c>
      <c r="G24" s="46" t="str">
        <f>IF(_xlfn.XLOOKUP(B24,'Group A - Scores'!$B$6:$B$19,'Group A - Scores'!$X$6:$X$19,0)=0,"",_xlfn.XLOOKUP(B24,'Group A - Scores'!$B$6:$B$19,'Group A - Scores'!$X$6:$X$19,0))</f>
        <v/>
      </c>
      <c r="H24" s="46" t="str">
        <f>IF(_xlfn.XLOOKUP(B24,'Group A - Scores'!$B$6:$B$19,'Group A - Scores'!$Y$6:$Y$19,0)=0,"",_xlfn.XLOOKUP(B24,'Group A - Scores'!$B$6:$B$19,'Group A - Scores'!$Y$6:$Y$19,0))</f>
        <v/>
      </c>
      <c r="I24" s="57" t="str">
        <f t="shared" si="0"/>
        <v/>
      </c>
    </row>
    <row r="25" spans="2:9">
      <c r="B25" s="46"/>
      <c r="C25" s="46" t="str">
        <f>IF(_xlfn.XLOOKUP(B25,'Group A - Scores'!$B$6:$B$19,'Group A - Scores'!$E$6:$E$19,0)=0,"",_xlfn.XLOOKUP(B25,'Group A - Scores'!$B$6:$B$19,'Group A - Scores'!$E$6:$E$19,0))</f>
        <v/>
      </c>
      <c r="D25" s="46" t="str">
        <f>IF(_xlfn.XLOOKUP(B25,'Group A - Scores'!$B$6:$B$19,'Group A - Scores'!$D$6:$D$19,0)=0,"",_xlfn.XLOOKUP(B25,'Group A - Scores'!$B$6:$B$19,'Group A - Scores'!$D$6:$D$19,0))</f>
        <v/>
      </c>
      <c r="E25" s="46" t="str">
        <f>IF(_xlfn.XLOOKUP(B25,'Group A - Scores'!$B$6:$B$19,'Group A - Scores'!$C$6:$C$19,0)=0,"",_xlfn.XLOOKUP(B25,'Group A - Scores'!$B$6:$B$19,'Group A - Scores'!$C$6:$C$19,0))</f>
        <v/>
      </c>
      <c r="F25" s="46" t="str">
        <f>IF(_xlfn.XLOOKUP(B25,'Group A - Scores'!$B$6:$B$19,'Group A - Scores'!$F$6:$F$19,0)=0,"",_xlfn.XLOOKUP(B25,'Group A - Scores'!$B$6:$B$19,'Group A - Scores'!$F$6:$F$19,0))</f>
        <v/>
      </c>
      <c r="G25" s="46" t="str">
        <f>IF(_xlfn.XLOOKUP(B25,'Group A - Scores'!$B$6:$B$19,'Group A - Scores'!$X$6:$X$19,0)=0,"",_xlfn.XLOOKUP(B25,'Group A - Scores'!$B$6:$B$19,'Group A - Scores'!$X$6:$X$19,0))</f>
        <v/>
      </c>
      <c r="H25" s="46" t="str">
        <f>IF(_xlfn.XLOOKUP(B25,'Group A - Scores'!$B$6:$B$19,'Group A - Scores'!$Y$6:$Y$19,0)=0,"",_xlfn.XLOOKUP(B25,'Group A - Scores'!$B$6:$B$19,'Group A - Scores'!$Y$6:$Y$19,0))</f>
        <v/>
      </c>
      <c r="I25" s="57" t="str">
        <f t="shared" si="0"/>
        <v/>
      </c>
    </row>
    <row r="26" spans="2:9">
      <c r="B26" s="46"/>
      <c r="C26" s="46" t="str">
        <f>IF(_xlfn.XLOOKUP(B26,'Group A - Scores'!$B$6:$B$19,'Group A - Scores'!$E$6:$E$19,0)=0,"",_xlfn.XLOOKUP(B26,'Group A - Scores'!$B$6:$B$19,'Group A - Scores'!$E$6:$E$19,0))</f>
        <v/>
      </c>
      <c r="D26" s="46" t="str">
        <f>IF(_xlfn.XLOOKUP(B26,'Group A - Scores'!$B$6:$B$19,'Group A - Scores'!$D$6:$D$19,0)=0,"",_xlfn.XLOOKUP(B26,'Group A - Scores'!$B$6:$B$19,'Group A - Scores'!$D$6:$D$19,0))</f>
        <v/>
      </c>
      <c r="E26" s="46" t="str">
        <f>IF(_xlfn.XLOOKUP(B26,'Group A - Scores'!$B$6:$B$19,'Group A - Scores'!$C$6:$C$19,0)=0,"",_xlfn.XLOOKUP(B26,'Group A - Scores'!$B$6:$B$19,'Group A - Scores'!$C$6:$C$19,0))</f>
        <v/>
      </c>
      <c r="F26" s="46" t="str">
        <f>IF(_xlfn.XLOOKUP(B26,'Group A - Scores'!$B$6:$B$19,'Group A - Scores'!$F$6:$F$19,0)=0,"",_xlfn.XLOOKUP(B26,'Group A - Scores'!$B$6:$B$19,'Group A - Scores'!$F$6:$F$19,0))</f>
        <v/>
      </c>
      <c r="G26" s="46" t="str">
        <f>IF(_xlfn.XLOOKUP(B26,'Group A - Scores'!$B$6:$B$19,'Group A - Scores'!$X$6:$X$19,0)=0,"",_xlfn.XLOOKUP(B26,'Group A - Scores'!$B$6:$B$19,'Group A - Scores'!$X$6:$X$19,0))</f>
        <v/>
      </c>
      <c r="H26" s="46" t="str">
        <f>IF(_xlfn.XLOOKUP(B26,'Group A - Scores'!$B$6:$B$19,'Group A - Scores'!$Y$6:$Y$19,0)=0,"",_xlfn.XLOOKUP(B26,'Group A - Scores'!$B$6:$B$19,'Group A - Scores'!$Y$6:$Y$19,0))</f>
        <v/>
      </c>
      <c r="I26" s="57" t="str">
        <f t="shared" si="0"/>
        <v/>
      </c>
    </row>
    <row r="27" spans="2:9">
      <c r="B27" s="46"/>
      <c r="C27" s="46" t="str">
        <f>IF(_xlfn.XLOOKUP(B27,'Group A - Scores'!$B$6:$B$19,'Group A - Scores'!$E$6:$E$19,0)=0,"",_xlfn.XLOOKUP(B27,'Group A - Scores'!$B$6:$B$19,'Group A - Scores'!$E$6:$E$19,0))</f>
        <v/>
      </c>
      <c r="D27" s="46" t="str">
        <f>IF(_xlfn.XLOOKUP(B27,'Group A - Scores'!$B$6:$B$19,'Group A - Scores'!$D$6:$D$19,0)=0,"",_xlfn.XLOOKUP(B27,'Group A - Scores'!$B$6:$B$19,'Group A - Scores'!$D$6:$D$19,0))</f>
        <v/>
      </c>
      <c r="E27" s="46" t="str">
        <f>IF(_xlfn.XLOOKUP(B27,'Group A - Scores'!$B$6:$B$19,'Group A - Scores'!$C$6:$C$19,0)=0,"",_xlfn.XLOOKUP(B27,'Group A - Scores'!$B$6:$B$19,'Group A - Scores'!$C$6:$C$19,0))</f>
        <v/>
      </c>
      <c r="F27" s="46" t="str">
        <f>IF(_xlfn.XLOOKUP(B27,'Group A - Scores'!$B$6:$B$19,'Group A - Scores'!$F$6:$F$19,0)=0,"",_xlfn.XLOOKUP(B27,'Group A - Scores'!$B$6:$B$19,'Group A - Scores'!$F$6:$F$19,0))</f>
        <v/>
      </c>
      <c r="G27" s="46" t="str">
        <f>IF(_xlfn.XLOOKUP(B27,'Group A - Scores'!$B$6:$B$19,'Group A - Scores'!$X$6:$X$19,0)=0,"",_xlfn.XLOOKUP(B27,'Group A - Scores'!$B$6:$B$19,'Group A - Scores'!$X$6:$X$19,0))</f>
        <v/>
      </c>
      <c r="H27" s="46" t="str">
        <f>IF(_xlfn.XLOOKUP(B27,'Group A - Scores'!$B$6:$B$19,'Group A - Scores'!$Y$6:$Y$19,0)=0,"",_xlfn.XLOOKUP(B27,'Group A - Scores'!$B$6:$B$19,'Group A - Scores'!$Y$6:$Y$19,0))</f>
        <v/>
      </c>
      <c r="I27" s="57" t="str">
        <f t="shared" si="0"/>
        <v/>
      </c>
    </row>
    <row r="28" spans="2:9">
      <c r="B28" s="46"/>
      <c r="C28" s="46" t="str">
        <f>IF(_xlfn.XLOOKUP(B28,'Group A - Scores'!$B$6:$B$19,'Group A - Scores'!$E$6:$E$19,0)=0,"",_xlfn.XLOOKUP(B28,'Group A - Scores'!$B$6:$B$19,'Group A - Scores'!$E$6:$E$19,0))</f>
        <v/>
      </c>
      <c r="D28" s="46" t="str">
        <f>IF(_xlfn.XLOOKUP(B28,'Group A - Scores'!$B$6:$B$19,'Group A - Scores'!$D$6:$D$19,0)=0,"",_xlfn.XLOOKUP(B28,'Group A - Scores'!$B$6:$B$19,'Group A - Scores'!$D$6:$D$19,0))</f>
        <v/>
      </c>
      <c r="E28" s="46" t="str">
        <f>IF(_xlfn.XLOOKUP(B28,'Group A - Scores'!$B$6:$B$19,'Group A - Scores'!$C$6:$C$19,0)=0,"",_xlfn.XLOOKUP(B28,'Group A - Scores'!$B$6:$B$19,'Group A - Scores'!$C$6:$C$19,0))</f>
        <v/>
      </c>
      <c r="F28" s="46" t="str">
        <f>IF(_xlfn.XLOOKUP(B28,'Group A - Scores'!$B$6:$B$19,'Group A - Scores'!$F$6:$F$19,0)=0,"",_xlfn.XLOOKUP(B28,'Group A - Scores'!$B$6:$B$19,'Group A - Scores'!$F$6:$F$19,0))</f>
        <v/>
      </c>
      <c r="G28" s="46" t="str">
        <f>IF(_xlfn.XLOOKUP(B28,'Group A - Scores'!$B$6:$B$19,'Group A - Scores'!$X$6:$X$19,0)=0,"",_xlfn.XLOOKUP(B28,'Group A - Scores'!$B$6:$B$19,'Group A - Scores'!$X$6:$X$19,0))</f>
        <v/>
      </c>
      <c r="H28" s="46" t="str">
        <f>IF(_xlfn.XLOOKUP(B28,'Group A - Scores'!$B$6:$B$19,'Group A - Scores'!$Y$6:$Y$19,0)=0,"",_xlfn.XLOOKUP(B28,'Group A - Scores'!$B$6:$B$19,'Group A - Scores'!$Y$6:$Y$19,0))</f>
        <v/>
      </c>
      <c r="I28" s="57" t="str">
        <f t="shared" si="0"/>
        <v/>
      </c>
    </row>
    <row r="29" spans="2:9">
      <c r="B29" s="46"/>
      <c r="C29" s="46" t="str">
        <f>IF(_xlfn.XLOOKUP(B29,'Group A - Scores'!$B$6:$B$19,'Group A - Scores'!$E$6:$E$19,0)=0,"",_xlfn.XLOOKUP(B29,'Group A - Scores'!$B$6:$B$19,'Group A - Scores'!$E$6:$E$19,0))</f>
        <v/>
      </c>
      <c r="D29" s="46" t="str">
        <f>IF(_xlfn.XLOOKUP(B29,'Group A - Scores'!$B$6:$B$19,'Group A - Scores'!$D$6:$D$19,0)=0,"",_xlfn.XLOOKUP(B29,'Group A - Scores'!$B$6:$B$19,'Group A - Scores'!$D$6:$D$19,0))</f>
        <v/>
      </c>
      <c r="E29" s="46" t="str">
        <f>IF(_xlfn.XLOOKUP(B29,'Group A - Scores'!$B$6:$B$19,'Group A - Scores'!$C$6:$C$19,0)=0,"",_xlfn.XLOOKUP(B29,'Group A - Scores'!$B$6:$B$19,'Group A - Scores'!$C$6:$C$19,0))</f>
        <v/>
      </c>
      <c r="F29" s="46" t="str">
        <f>IF(_xlfn.XLOOKUP(B29,'Group A - Scores'!$B$6:$B$19,'Group A - Scores'!$F$6:$F$19,0)=0,"",_xlfn.XLOOKUP(B29,'Group A - Scores'!$B$6:$B$19,'Group A - Scores'!$F$6:$F$19,0))</f>
        <v/>
      </c>
      <c r="G29" s="46" t="str">
        <f>IF(_xlfn.XLOOKUP(B29,'Group A - Scores'!$B$6:$B$19,'Group A - Scores'!$X$6:$X$19,0)=0,"",_xlfn.XLOOKUP(B29,'Group A - Scores'!$B$6:$B$19,'Group A - Scores'!$X$6:$X$19,0))</f>
        <v/>
      </c>
      <c r="H29" s="46" t="str">
        <f>IF(_xlfn.XLOOKUP(B29,'Group A - Scores'!$B$6:$B$19,'Group A - Scores'!$Y$6:$Y$19,0)=0,"",_xlfn.XLOOKUP(B29,'Group A - Scores'!$B$6:$B$19,'Group A - Scores'!$Y$6:$Y$19,0))</f>
        <v/>
      </c>
      <c r="I29" s="57" t="str">
        <f t="shared" si="0"/>
        <v/>
      </c>
    </row>
    <row r="30" spans="2:9">
      <c r="B30" s="46"/>
      <c r="C30" s="46" t="str">
        <f>IF(_xlfn.XLOOKUP(B30,'Group A - Scores'!$B$6:$B$19,'Group A - Scores'!$E$6:$E$19,0)=0,"",_xlfn.XLOOKUP(B30,'Group A - Scores'!$B$6:$B$19,'Group A - Scores'!$E$6:$E$19,0))</f>
        <v/>
      </c>
      <c r="D30" s="46" t="str">
        <f>IF(_xlfn.XLOOKUP(B30,'Group A - Scores'!$B$6:$B$19,'Group A - Scores'!$D$6:$D$19,0)=0,"",_xlfn.XLOOKUP(B30,'Group A - Scores'!$B$6:$B$19,'Group A - Scores'!$D$6:$D$19,0))</f>
        <v/>
      </c>
      <c r="E30" s="46" t="str">
        <f>IF(_xlfn.XLOOKUP(B30,'Group A - Scores'!$B$6:$B$19,'Group A - Scores'!$C$6:$C$19,0)=0,"",_xlfn.XLOOKUP(B30,'Group A - Scores'!$B$6:$B$19,'Group A - Scores'!$C$6:$C$19,0))</f>
        <v/>
      </c>
      <c r="F30" s="46" t="str">
        <f>IF(_xlfn.XLOOKUP(B30,'Group A - Scores'!$B$6:$B$19,'Group A - Scores'!$F$6:$F$19,0)=0,"",_xlfn.XLOOKUP(B30,'Group A - Scores'!$B$6:$B$19,'Group A - Scores'!$F$6:$F$19,0))</f>
        <v/>
      </c>
      <c r="G30" s="46" t="str">
        <f>IF(_xlfn.XLOOKUP(B30,'Group A - Scores'!$B$6:$B$19,'Group A - Scores'!$X$6:$X$19,0)=0,"",_xlfn.XLOOKUP(B30,'Group A - Scores'!$B$6:$B$19,'Group A - Scores'!$X$6:$X$19,0))</f>
        <v/>
      </c>
      <c r="H30" s="46" t="str">
        <f>IF(_xlfn.XLOOKUP(B30,'Group A - Scores'!$B$6:$B$19,'Group A - Scores'!$Y$6:$Y$19,0)=0,"",_xlfn.XLOOKUP(B30,'Group A - Scores'!$B$6:$B$19,'Group A - Scores'!$Y$6:$Y$19,0))</f>
        <v/>
      </c>
      <c r="I30" s="57" t="str">
        <f t="shared" si="0"/>
        <v/>
      </c>
    </row>
    <row r="31" spans="2:9">
      <c r="B31" s="46"/>
      <c r="C31" s="46" t="str">
        <f>IF(_xlfn.XLOOKUP(B31,'Group A - Scores'!$B$6:$B$19,'Group A - Scores'!$E$6:$E$19,0)=0,"",_xlfn.XLOOKUP(B31,'Group A - Scores'!$B$6:$B$19,'Group A - Scores'!$E$6:$E$19,0))</f>
        <v/>
      </c>
      <c r="D31" s="46" t="str">
        <f>IF(_xlfn.XLOOKUP(B31,'Group A - Scores'!$B$6:$B$19,'Group A - Scores'!$D$6:$D$19,0)=0,"",_xlfn.XLOOKUP(B31,'Group A - Scores'!$B$6:$B$19,'Group A - Scores'!$D$6:$D$19,0))</f>
        <v/>
      </c>
      <c r="E31" s="46" t="str">
        <f>IF(_xlfn.XLOOKUP(B31,'Group A - Scores'!$B$6:$B$19,'Group A - Scores'!$C$6:$C$19,0)=0,"",_xlfn.XLOOKUP(B31,'Group A - Scores'!$B$6:$B$19,'Group A - Scores'!$C$6:$C$19,0))</f>
        <v/>
      </c>
      <c r="F31" s="46" t="str">
        <f>IF(_xlfn.XLOOKUP(B31,'Group A - Scores'!$B$6:$B$19,'Group A - Scores'!$F$6:$F$19,0)=0,"",_xlfn.XLOOKUP(B31,'Group A - Scores'!$B$6:$B$19,'Group A - Scores'!$F$6:$F$19,0))</f>
        <v/>
      </c>
      <c r="G31" s="46" t="str">
        <f>IF(_xlfn.XLOOKUP(B31,'Group A - Scores'!$B$6:$B$19,'Group A - Scores'!$X$6:$X$19,0)=0,"",_xlfn.XLOOKUP(B31,'Group A - Scores'!$B$6:$B$19,'Group A - Scores'!$X$6:$X$19,0))</f>
        <v/>
      </c>
      <c r="H31" s="46" t="str">
        <f>IF(_xlfn.XLOOKUP(B31,'Group A - Scores'!$B$6:$B$19,'Group A - Scores'!$Y$6:$Y$19,0)=0,"",_xlfn.XLOOKUP(B31,'Group A - Scores'!$B$6:$B$19,'Group A - Scores'!$Y$6:$Y$19,0))</f>
        <v/>
      </c>
      <c r="I31" s="57" t="str">
        <f t="shared" si="0"/>
        <v/>
      </c>
    </row>
    <row r="32" spans="2:9">
      <c r="B32" s="46"/>
      <c r="C32" s="46" t="str">
        <f>IF(_xlfn.XLOOKUP(B32,'Group A - Scores'!$B$6:$B$19,'Group A - Scores'!$E$6:$E$19,0)=0,"",_xlfn.XLOOKUP(B32,'Group A - Scores'!$B$6:$B$19,'Group A - Scores'!$E$6:$E$19,0))</f>
        <v/>
      </c>
      <c r="D32" s="46" t="str">
        <f>IF(_xlfn.XLOOKUP(B32,'Group A - Scores'!$B$6:$B$19,'Group A - Scores'!$D$6:$D$19,0)=0,"",_xlfn.XLOOKUP(B32,'Group A - Scores'!$B$6:$B$19,'Group A - Scores'!$D$6:$D$19,0))</f>
        <v/>
      </c>
      <c r="E32" s="46" t="str">
        <f>IF(_xlfn.XLOOKUP(B32,'Group A - Scores'!$B$6:$B$19,'Group A - Scores'!$C$6:$C$19,0)=0,"",_xlfn.XLOOKUP(B32,'Group A - Scores'!$B$6:$B$19,'Group A - Scores'!$C$6:$C$19,0))</f>
        <v/>
      </c>
      <c r="F32" s="46" t="str">
        <f>IF(_xlfn.XLOOKUP(B32,'Group A - Scores'!$B$6:$B$19,'Group A - Scores'!$F$6:$F$19,0)=0,"",_xlfn.XLOOKUP(B32,'Group A - Scores'!$B$6:$B$19,'Group A - Scores'!$F$6:$F$19,0))</f>
        <v/>
      </c>
      <c r="G32" s="46" t="str">
        <f>IF(_xlfn.XLOOKUP(B32,'Group A - Scores'!$B$6:$B$19,'Group A - Scores'!$X$6:$X$19,0)=0,"",_xlfn.XLOOKUP(B32,'Group A - Scores'!$B$6:$B$19,'Group A - Scores'!$X$6:$X$19,0))</f>
        <v/>
      </c>
      <c r="H32" s="46" t="str">
        <f>IF(_xlfn.XLOOKUP(B32,'Group A - Scores'!$B$6:$B$19,'Group A - Scores'!$Y$6:$Y$19,0)=0,"",_xlfn.XLOOKUP(B32,'Group A - Scores'!$B$6:$B$19,'Group A - Scores'!$Y$6:$Y$19,0))</f>
        <v/>
      </c>
      <c r="I32" s="57" t="str">
        <f t="shared" si="0"/>
        <v/>
      </c>
    </row>
    <row r="33" spans="2:9">
      <c r="B33" s="46"/>
      <c r="C33" s="46" t="str">
        <f>IF(_xlfn.XLOOKUP(B33,'Group A - Scores'!$B$6:$B$19,'Group A - Scores'!$E$6:$E$19,0)=0,"",_xlfn.XLOOKUP(B33,'Group A - Scores'!$B$6:$B$19,'Group A - Scores'!$E$6:$E$19,0))</f>
        <v/>
      </c>
      <c r="D33" s="46" t="str">
        <f>IF(_xlfn.XLOOKUP(B33,'Group A - Scores'!$B$6:$B$19,'Group A - Scores'!$D$6:$D$19,0)=0,"",_xlfn.XLOOKUP(B33,'Group A - Scores'!$B$6:$B$19,'Group A - Scores'!$D$6:$D$19,0))</f>
        <v/>
      </c>
      <c r="E33" s="46" t="str">
        <f>IF(_xlfn.XLOOKUP(B33,'Group A - Scores'!$B$6:$B$19,'Group A - Scores'!$C$6:$C$19,0)=0,"",_xlfn.XLOOKUP(B33,'Group A - Scores'!$B$6:$B$19,'Group A - Scores'!$C$6:$C$19,0))</f>
        <v/>
      </c>
      <c r="F33" s="46" t="str">
        <f>IF(_xlfn.XLOOKUP(B33,'Group A - Scores'!$B$6:$B$19,'Group A - Scores'!$F$6:$F$19,0)=0,"",_xlfn.XLOOKUP(B33,'Group A - Scores'!$B$6:$B$19,'Group A - Scores'!$F$6:$F$19,0))</f>
        <v/>
      </c>
      <c r="G33" s="46" t="str">
        <f>IF(_xlfn.XLOOKUP(B33,'Group A - Scores'!$B$6:$B$19,'Group A - Scores'!$X$6:$X$19,0)=0,"",_xlfn.XLOOKUP(B33,'Group A - Scores'!$B$6:$B$19,'Group A - Scores'!$X$6:$X$19,0))</f>
        <v/>
      </c>
      <c r="H33" s="46" t="str">
        <f>IF(_xlfn.XLOOKUP(B33,'Group A - Scores'!$B$6:$B$19,'Group A - Scores'!$Y$6:$Y$19,0)=0,"",_xlfn.XLOOKUP(B33,'Group A - Scores'!$B$6:$B$19,'Group A - Scores'!$Y$6:$Y$19,0))</f>
        <v/>
      </c>
      <c r="I33" s="57" t="str">
        <f t="shared" si="0"/>
        <v/>
      </c>
    </row>
  </sheetData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8140-14BB-47E1-BA9E-EF18F5690202}">
  <sheetPr>
    <tabColor theme="9" tint="-0.499984740745262"/>
  </sheetPr>
  <dimension ref="B1:AA75"/>
  <sheetViews>
    <sheetView showGridLines="0" topLeftCell="A59" zoomScale="145" zoomScaleNormal="145" workbookViewId="0">
      <selection activeCell="B28" sqref="B28:B74"/>
    </sheetView>
  </sheetViews>
  <sheetFormatPr defaultColWidth="8.85546875" defaultRowHeight="14.45"/>
  <cols>
    <col min="2" max="2" width="12.42578125" customWidth="1"/>
    <col min="3" max="3" width="21.7109375" customWidth="1"/>
    <col min="5" max="5" width="34.85546875" customWidth="1"/>
    <col min="7" max="7" width="8.85546875" customWidth="1"/>
    <col min="8" max="8" width="24.85546875" hidden="1" customWidth="1"/>
    <col min="9" max="9" width="8.140625" hidden="1" customWidth="1"/>
    <col min="10" max="10" width="8" hidden="1" customWidth="1"/>
    <col min="11" max="23" width="8.85546875" hidden="1" customWidth="1"/>
    <col min="25" max="25" width="16.140625" customWidth="1"/>
    <col min="26" max="26" width="12.28515625" customWidth="1"/>
    <col min="27" max="27" width="14.7109375" customWidth="1"/>
  </cols>
  <sheetData>
    <row r="1" spans="2:27" ht="15" thickBot="1"/>
    <row r="2" spans="2:27" ht="20.25" customHeight="1">
      <c r="E2" s="99" t="s">
        <v>63</v>
      </c>
    </row>
    <row r="3" spans="2:27" ht="15" thickBot="1">
      <c r="B3" s="1"/>
      <c r="C3" s="1"/>
      <c r="E3" s="100"/>
      <c r="J3" s="3"/>
      <c r="N3" s="2"/>
      <c r="X3" s="4"/>
    </row>
    <row r="4" spans="2:27" ht="18.95" thickBot="1">
      <c r="B4" s="1"/>
      <c r="C4" s="1"/>
      <c r="I4" s="42" t="s">
        <v>1</v>
      </c>
      <c r="J4" s="43"/>
      <c r="K4" s="44"/>
      <c r="L4" s="44"/>
      <c r="M4" s="44"/>
      <c r="N4" s="45"/>
      <c r="O4" s="5" t="s">
        <v>2</v>
      </c>
      <c r="P4" s="6"/>
      <c r="Q4" s="6"/>
      <c r="R4" s="6"/>
      <c r="S4" s="6"/>
      <c r="T4" s="6"/>
      <c r="U4" s="6"/>
      <c r="V4" s="6"/>
      <c r="W4" s="6"/>
      <c r="X4" s="41"/>
      <c r="Y4" s="41"/>
      <c r="Z4" s="41"/>
      <c r="AA4" s="41"/>
    </row>
    <row r="5" spans="2:27" ht="44.1" thickBot="1">
      <c r="B5" s="8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10" t="s">
        <v>8</v>
      </c>
      <c r="H5" s="10" t="s">
        <v>9</v>
      </c>
      <c r="I5" s="34" t="s">
        <v>10</v>
      </c>
      <c r="J5" s="35" t="s">
        <v>11</v>
      </c>
      <c r="K5" s="36" t="s">
        <v>12</v>
      </c>
      <c r="L5" s="36" t="s">
        <v>13</v>
      </c>
      <c r="M5" s="36" t="s">
        <v>14</v>
      </c>
      <c r="N5" s="40" t="s">
        <v>15</v>
      </c>
      <c r="O5" s="37" t="s">
        <v>10</v>
      </c>
      <c r="P5" s="38" t="s">
        <v>11</v>
      </c>
      <c r="Q5" s="38" t="s">
        <v>12</v>
      </c>
      <c r="R5" s="38" t="s">
        <v>13</v>
      </c>
      <c r="S5" s="38" t="s">
        <v>14</v>
      </c>
      <c r="T5" s="38" t="s">
        <v>16</v>
      </c>
      <c r="U5" s="38" t="s">
        <v>17</v>
      </c>
      <c r="V5" s="39" t="s">
        <v>18</v>
      </c>
      <c r="W5" s="32" t="s">
        <v>19</v>
      </c>
      <c r="X5" s="7" t="s">
        <v>20</v>
      </c>
      <c r="Y5" s="47" t="s">
        <v>64</v>
      </c>
      <c r="Z5" s="47" t="s">
        <v>22</v>
      </c>
      <c r="AA5" s="47" t="s">
        <v>23</v>
      </c>
    </row>
    <row r="6" spans="2:27" ht="15" thickBot="1">
      <c r="B6" s="79">
        <v>167352</v>
      </c>
      <c r="C6" s="16" t="s">
        <v>24</v>
      </c>
      <c r="D6" s="16">
        <v>2152</v>
      </c>
      <c r="E6" s="16" t="s">
        <v>65</v>
      </c>
      <c r="F6" s="16">
        <v>4920</v>
      </c>
      <c r="G6" s="16" t="s">
        <v>11</v>
      </c>
      <c r="H6" s="17" t="s">
        <v>66</v>
      </c>
      <c r="I6" s="92">
        <v>0</v>
      </c>
      <c r="J6" s="94">
        <v>4</v>
      </c>
      <c r="K6" s="11">
        <v>4</v>
      </c>
      <c r="L6" s="11">
        <v>4</v>
      </c>
      <c r="M6" s="93">
        <v>0</v>
      </c>
      <c r="N6" s="33">
        <v>12</v>
      </c>
      <c r="O6" s="91">
        <v>2</v>
      </c>
      <c r="P6" s="95">
        <v>2</v>
      </c>
      <c r="Q6" s="92">
        <v>0</v>
      </c>
      <c r="R6" s="92">
        <v>2</v>
      </c>
      <c r="S6" s="92">
        <v>2</v>
      </c>
      <c r="T6" s="92">
        <v>0</v>
      </c>
      <c r="U6" s="92">
        <v>0</v>
      </c>
      <c r="V6" s="96">
        <v>1</v>
      </c>
      <c r="W6" s="28">
        <v>9</v>
      </c>
      <c r="X6" s="30">
        <v>21</v>
      </c>
      <c r="Y6" s="97">
        <v>0.92354659929398097</v>
      </c>
      <c r="Z6" s="64">
        <f>_xlfn.IFNA(MATCH(B6,'Group B - Selected Projects '!$B$5:$B$100,0),"Not selected")</f>
        <v>1</v>
      </c>
      <c r="AA6" s="64" t="str">
        <f>_xlfn.IFNA(MATCH(B6,'Group B - Waitlist'!$B$4:$B$100,0),"Not on waitlist")</f>
        <v>Not on waitlist</v>
      </c>
    </row>
    <row r="7" spans="2:27" ht="15" thickBot="1">
      <c r="B7" s="78">
        <v>167115</v>
      </c>
      <c r="C7" s="12" t="s">
        <v>40</v>
      </c>
      <c r="D7" s="12">
        <v>2023</v>
      </c>
      <c r="E7" s="12" t="s">
        <v>67</v>
      </c>
      <c r="F7" s="12">
        <v>4000</v>
      </c>
      <c r="G7" s="12" t="s">
        <v>11</v>
      </c>
      <c r="H7" s="13" t="s">
        <v>68</v>
      </c>
      <c r="I7" s="13">
        <v>0</v>
      </c>
      <c r="J7" s="14">
        <v>4</v>
      </c>
      <c r="K7" s="15">
        <v>4</v>
      </c>
      <c r="L7" s="15">
        <v>4</v>
      </c>
      <c r="M7" s="20">
        <v>0</v>
      </c>
      <c r="N7" s="25">
        <v>12</v>
      </c>
      <c r="O7" s="24">
        <v>2</v>
      </c>
      <c r="P7" s="15">
        <v>2</v>
      </c>
      <c r="Q7" s="15">
        <v>2</v>
      </c>
      <c r="R7" s="13">
        <v>0</v>
      </c>
      <c r="S7" s="13">
        <v>2</v>
      </c>
      <c r="T7" s="15">
        <v>0</v>
      </c>
      <c r="U7" s="15">
        <v>0</v>
      </c>
      <c r="V7" s="83">
        <v>1</v>
      </c>
      <c r="W7" s="28">
        <v>9</v>
      </c>
      <c r="X7" s="30">
        <v>21</v>
      </c>
      <c r="Y7" s="65">
        <v>0.63163752874432599</v>
      </c>
      <c r="Z7" s="64">
        <f>_xlfn.IFNA(MATCH(B7,'Group B - Selected Projects '!$B$5:$B$100,0),"Not selected")</f>
        <v>2</v>
      </c>
      <c r="AA7" s="64" t="str">
        <f>_xlfn.IFNA(MATCH(B7,'Group B - Waitlist'!$B$4:$B$100,0),"Not on waitlist")</f>
        <v>Not on waitlist</v>
      </c>
    </row>
    <row r="8" spans="2:27" ht="15" thickBot="1">
      <c r="B8" s="81">
        <v>168656</v>
      </c>
      <c r="C8" s="15" t="s">
        <v>24</v>
      </c>
      <c r="D8" s="15">
        <v>2152</v>
      </c>
      <c r="E8" s="15" t="s">
        <v>69</v>
      </c>
      <c r="F8" s="15">
        <v>812.5</v>
      </c>
      <c r="G8" s="15" t="s">
        <v>11</v>
      </c>
      <c r="H8" s="13" t="s">
        <v>70</v>
      </c>
      <c r="I8" s="16">
        <v>0</v>
      </c>
      <c r="J8" s="14">
        <v>4</v>
      </c>
      <c r="K8" s="15">
        <v>4</v>
      </c>
      <c r="L8" s="15">
        <v>4</v>
      </c>
      <c r="M8" s="21">
        <v>0</v>
      </c>
      <c r="N8" s="25">
        <v>12</v>
      </c>
      <c r="O8" s="22">
        <v>2</v>
      </c>
      <c r="P8" s="13">
        <v>2</v>
      </c>
      <c r="Q8" s="15">
        <v>0</v>
      </c>
      <c r="R8" s="15">
        <v>2</v>
      </c>
      <c r="S8" s="15">
        <v>2</v>
      </c>
      <c r="T8" s="15">
        <v>0</v>
      </c>
      <c r="U8" s="15">
        <v>0</v>
      </c>
      <c r="V8" s="82">
        <v>1</v>
      </c>
      <c r="W8" s="28">
        <v>9</v>
      </c>
      <c r="X8" s="30">
        <v>21</v>
      </c>
      <c r="Y8" s="65">
        <v>0.237257603935907</v>
      </c>
      <c r="Z8" s="64">
        <f>_xlfn.IFNA(MATCH(B8,'Group B - Selected Projects '!$B$5:$B$100,0),"Not selected")</f>
        <v>3</v>
      </c>
      <c r="AA8" s="64" t="str">
        <f>_xlfn.IFNA(MATCH(B8,'Group B - Waitlist'!$B$4:$B$100,0),"Not on waitlist")</f>
        <v>Not on waitlist</v>
      </c>
    </row>
    <row r="9" spans="2:27" ht="15" thickBot="1">
      <c r="B9" s="81">
        <v>167347</v>
      </c>
      <c r="C9" s="15" t="s">
        <v>24</v>
      </c>
      <c r="D9" s="15">
        <v>2152</v>
      </c>
      <c r="E9" s="15" t="s">
        <v>71</v>
      </c>
      <c r="F9" s="15">
        <v>840</v>
      </c>
      <c r="G9" s="15" t="s">
        <v>11</v>
      </c>
      <c r="H9" s="13" t="s">
        <v>72</v>
      </c>
      <c r="I9" s="15">
        <v>0</v>
      </c>
      <c r="J9" s="19">
        <v>4</v>
      </c>
      <c r="K9" s="15">
        <v>4</v>
      </c>
      <c r="L9" s="15">
        <v>4</v>
      </c>
      <c r="M9" s="20">
        <v>0</v>
      </c>
      <c r="N9" s="25">
        <v>12</v>
      </c>
      <c r="O9" s="22">
        <v>2</v>
      </c>
      <c r="P9" s="15">
        <v>0</v>
      </c>
      <c r="Q9" s="13">
        <v>0</v>
      </c>
      <c r="R9" s="15">
        <v>2</v>
      </c>
      <c r="S9" s="15">
        <v>2</v>
      </c>
      <c r="T9" s="15">
        <v>0</v>
      </c>
      <c r="U9" s="15">
        <v>0</v>
      </c>
      <c r="V9" s="82">
        <v>1</v>
      </c>
      <c r="W9" s="28">
        <v>7</v>
      </c>
      <c r="X9" s="30">
        <v>19</v>
      </c>
      <c r="Y9" s="65">
        <v>0.641033972270871</v>
      </c>
      <c r="Z9" s="64">
        <f>_xlfn.IFNA(MATCH(B9,'Group B - Selected Projects '!$B$5:$B$100,0),"Not selected")</f>
        <v>4</v>
      </c>
      <c r="AA9" s="64" t="str">
        <f>_xlfn.IFNA(MATCH(B9,'Group B - Waitlist'!$B$4:$B$100,0),"Not on waitlist")</f>
        <v>Not on waitlist</v>
      </c>
    </row>
    <row r="10" spans="2:27" ht="15" thickBot="1">
      <c r="B10" s="81">
        <v>167348</v>
      </c>
      <c r="C10" s="15" t="s">
        <v>24</v>
      </c>
      <c r="D10" s="15">
        <v>2152</v>
      </c>
      <c r="E10" s="15" t="s">
        <v>73</v>
      </c>
      <c r="F10" s="15">
        <v>4920</v>
      </c>
      <c r="G10" s="15" t="s">
        <v>11</v>
      </c>
      <c r="H10" s="13" t="s">
        <v>74</v>
      </c>
      <c r="I10" s="16">
        <v>0</v>
      </c>
      <c r="J10" s="19">
        <v>4</v>
      </c>
      <c r="K10" s="15">
        <v>4</v>
      </c>
      <c r="L10" s="15">
        <v>4</v>
      </c>
      <c r="M10" s="21">
        <v>0</v>
      </c>
      <c r="N10" s="25">
        <v>12</v>
      </c>
      <c r="O10" s="22">
        <v>2</v>
      </c>
      <c r="P10" s="15">
        <v>0</v>
      </c>
      <c r="Q10" s="15">
        <v>0</v>
      </c>
      <c r="R10" s="16">
        <v>2</v>
      </c>
      <c r="S10" s="15">
        <v>2</v>
      </c>
      <c r="T10" s="16">
        <v>0</v>
      </c>
      <c r="U10" s="16">
        <v>0</v>
      </c>
      <c r="V10" s="82">
        <v>1</v>
      </c>
      <c r="W10" s="28">
        <v>7</v>
      </c>
      <c r="X10" s="30">
        <v>19</v>
      </c>
      <c r="Y10" s="65">
        <v>0.41034212357906202</v>
      </c>
      <c r="Z10" s="64">
        <f>_xlfn.IFNA(MATCH(B10,'Group B - Selected Projects '!$B$5:$B$100,0),"Not selected")</f>
        <v>5</v>
      </c>
      <c r="AA10" s="64" t="str">
        <f>_xlfn.IFNA(MATCH(B10,'Group B - Waitlist'!$B$4:$B$100,0),"Not on waitlist")</f>
        <v>Not on waitlist</v>
      </c>
    </row>
    <row r="11" spans="2:27" ht="15.75" customHeight="1" thickBot="1">
      <c r="B11" s="78">
        <v>167122</v>
      </c>
      <c r="C11" s="12" t="s">
        <v>40</v>
      </c>
      <c r="D11" s="12">
        <v>2023</v>
      </c>
      <c r="E11" s="12" t="s">
        <v>75</v>
      </c>
      <c r="F11" s="12">
        <v>2000</v>
      </c>
      <c r="G11" s="12" t="s">
        <v>11</v>
      </c>
      <c r="H11" s="17" t="s">
        <v>68</v>
      </c>
      <c r="I11" s="13">
        <v>0</v>
      </c>
      <c r="J11" s="14">
        <v>3</v>
      </c>
      <c r="K11" s="15">
        <v>4</v>
      </c>
      <c r="L11" s="15">
        <v>4</v>
      </c>
      <c r="M11" s="20">
        <v>0</v>
      </c>
      <c r="N11" s="25">
        <v>11</v>
      </c>
      <c r="O11" s="22">
        <v>2</v>
      </c>
      <c r="P11" s="15">
        <v>2</v>
      </c>
      <c r="Q11" s="16">
        <v>0</v>
      </c>
      <c r="R11" s="16">
        <v>0</v>
      </c>
      <c r="S11" s="16">
        <v>2</v>
      </c>
      <c r="T11" s="16">
        <v>0</v>
      </c>
      <c r="U11" s="15">
        <v>0</v>
      </c>
      <c r="V11" s="82">
        <v>1</v>
      </c>
      <c r="W11" s="28">
        <v>7</v>
      </c>
      <c r="X11" s="30">
        <v>18</v>
      </c>
      <c r="Y11" s="65">
        <v>0.92663095724964295</v>
      </c>
      <c r="Z11" s="64">
        <f>_xlfn.IFNA(MATCH(B11,'Group B - Selected Projects '!$B$5:$B$100,0),"Not selected")</f>
        <v>6</v>
      </c>
      <c r="AA11" s="64" t="str">
        <f>_xlfn.IFNA(MATCH(B11,'Group B - Waitlist'!$B$4:$B$100,0),"Not on waitlist")</f>
        <v>Not on waitlist</v>
      </c>
    </row>
    <row r="12" spans="2:27" ht="15" thickBot="1">
      <c r="B12" s="78">
        <v>165205</v>
      </c>
      <c r="C12" s="12" t="s">
        <v>35</v>
      </c>
      <c r="D12" s="12">
        <v>2038</v>
      </c>
      <c r="E12" s="12" t="s">
        <v>76</v>
      </c>
      <c r="F12" s="12">
        <v>4320</v>
      </c>
      <c r="G12" s="12" t="s">
        <v>11</v>
      </c>
      <c r="H12" s="13" t="s">
        <v>77</v>
      </c>
      <c r="I12" s="13">
        <v>0</v>
      </c>
      <c r="J12" s="14">
        <v>4</v>
      </c>
      <c r="K12" s="15">
        <v>3</v>
      </c>
      <c r="L12" s="15">
        <v>1</v>
      </c>
      <c r="M12" s="20">
        <v>0</v>
      </c>
      <c r="N12" s="25">
        <v>8</v>
      </c>
      <c r="O12" s="22">
        <v>1</v>
      </c>
      <c r="P12" s="15">
        <v>0</v>
      </c>
      <c r="Q12" s="15">
        <v>2</v>
      </c>
      <c r="R12" s="15">
        <v>2</v>
      </c>
      <c r="S12" s="15">
        <v>2</v>
      </c>
      <c r="T12" s="15">
        <v>0</v>
      </c>
      <c r="U12" s="15">
        <v>0</v>
      </c>
      <c r="V12" s="83">
        <v>1</v>
      </c>
      <c r="W12" s="28">
        <v>8</v>
      </c>
      <c r="X12" s="30">
        <v>16</v>
      </c>
      <c r="Y12" s="65">
        <v>0.54763348373599896</v>
      </c>
      <c r="Z12" s="64">
        <f>_xlfn.IFNA(MATCH(B12,'Group B - Selected Projects '!$B$5:$B$100,0),"Not selected")</f>
        <v>7</v>
      </c>
      <c r="AA12" s="64" t="str">
        <f>_xlfn.IFNA(MATCH(B12,'Group B - Waitlist'!$B$4:$B$100,0),"Not on waitlist")</f>
        <v>Not on waitlist</v>
      </c>
    </row>
    <row r="13" spans="2:27" ht="15" thickBot="1">
      <c r="B13" s="78">
        <v>165227</v>
      </c>
      <c r="C13" s="12" t="s">
        <v>35</v>
      </c>
      <c r="D13" s="12">
        <v>2038</v>
      </c>
      <c r="E13" s="12" t="s">
        <v>78</v>
      </c>
      <c r="F13" s="12">
        <v>960</v>
      </c>
      <c r="G13" s="12" t="s">
        <v>11</v>
      </c>
      <c r="H13" s="15" t="s">
        <v>79</v>
      </c>
      <c r="I13" s="13">
        <v>0</v>
      </c>
      <c r="J13" s="14">
        <v>2</v>
      </c>
      <c r="K13" s="15">
        <v>3</v>
      </c>
      <c r="L13" s="15">
        <v>1</v>
      </c>
      <c r="M13" s="20">
        <v>0</v>
      </c>
      <c r="N13" s="25">
        <v>6</v>
      </c>
      <c r="O13" s="22">
        <v>1</v>
      </c>
      <c r="P13" s="15">
        <v>2</v>
      </c>
      <c r="Q13" s="15">
        <v>2</v>
      </c>
      <c r="R13" s="15">
        <v>2</v>
      </c>
      <c r="S13" s="15">
        <v>2</v>
      </c>
      <c r="T13" s="15">
        <v>0</v>
      </c>
      <c r="U13" s="15">
        <v>0</v>
      </c>
      <c r="V13" s="83">
        <v>1</v>
      </c>
      <c r="W13" s="28">
        <v>10</v>
      </c>
      <c r="X13" s="30">
        <v>16</v>
      </c>
      <c r="Y13" s="65">
        <v>0.38540965584658399</v>
      </c>
      <c r="Z13" s="64">
        <f>_xlfn.IFNA(MATCH(B13,'Group B - Selected Projects '!$B$5:$B$100,0),"Not selected")</f>
        <v>8</v>
      </c>
      <c r="AA13" s="64" t="str">
        <f>_xlfn.IFNA(MATCH(B13,'Group B - Waitlist'!$B$4:$B$100,0),"Not on waitlist")</f>
        <v>Not on waitlist</v>
      </c>
    </row>
    <row r="14" spans="2:27" ht="15" thickBot="1">
      <c r="B14" s="81">
        <v>168302</v>
      </c>
      <c r="C14" s="15" t="s">
        <v>38</v>
      </c>
      <c r="D14" s="15">
        <v>2092</v>
      </c>
      <c r="E14" s="15" t="s">
        <v>80</v>
      </c>
      <c r="F14" s="15">
        <v>5000</v>
      </c>
      <c r="G14" s="15" t="s">
        <v>11</v>
      </c>
      <c r="H14" s="13" t="s">
        <v>74</v>
      </c>
      <c r="I14" s="16">
        <v>0</v>
      </c>
      <c r="J14" s="14">
        <v>4</v>
      </c>
      <c r="K14" s="15">
        <v>4</v>
      </c>
      <c r="L14" s="15">
        <v>3</v>
      </c>
      <c r="M14" s="21">
        <v>0</v>
      </c>
      <c r="N14" s="25">
        <v>11</v>
      </c>
      <c r="O14" s="22">
        <v>1</v>
      </c>
      <c r="P14" s="16">
        <v>0</v>
      </c>
      <c r="Q14" s="15">
        <v>0</v>
      </c>
      <c r="R14" s="16">
        <v>2</v>
      </c>
      <c r="S14" s="15">
        <v>2</v>
      </c>
      <c r="T14" s="16">
        <v>0</v>
      </c>
      <c r="U14" s="16">
        <v>0</v>
      </c>
      <c r="V14" s="82">
        <v>0</v>
      </c>
      <c r="W14" s="28">
        <v>5</v>
      </c>
      <c r="X14" s="30">
        <v>16</v>
      </c>
      <c r="Y14" s="66">
        <v>0.33686108837671402</v>
      </c>
      <c r="Z14" s="64">
        <f>_xlfn.IFNA(MATCH(B14,'Group B - Selected Projects '!$B$5:$B$100,0),"Not selected")</f>
        <v>9</v>
      </c>
      <c r="AA14" s="64" t="str">
        <f>_xlfn.IFNA(MATCH(B14,'Group B - Waitlist'!$B$4:$B$100,0),"Not on waitlist")</f>
        <v>Not on waitlist</v>
      </c>
    </row>
    <row r="15" spans="2:27" ht="15" thickBot="1">
      <c r="B15" s="78">
        <v>165322</v>
      </c>
      <c r="C15" s="12" t="s">
        <v>35</v>
      </c>
      <c r="D15" s="12">
        <v>2038</v>
      </c>
      <c r="E15" s="12" t="s">
        <v>81</v>
      </c>
      <c r="F15" s="12">
        <v>2640</v>
      </c>
      <c r="G15" s="12" t="s">
        <v>11</v>
      </c>
      <c r="H15" s="13" t="s">
        <v>70</v>
      </c>
      <c r="I15" s="13">
        <v>0</v>
      </c>
      <c r="J15" s="14">
        <v>4</v>
      </c>
      <c r="K15" s="15">
        <v>3</v>
      </c>
      <c r="L15" s="15">
        <v>1</v>
      </c>
      <c r="M15" s="20">
        <v>0</v>
      </c>
      <c r="N15" s="25">
        <v>8</v>
      </c>
      <c r="O15" s="22">
        <v>1</v>
      </c>
      <c r="P15" s="16">
        <v>2</v>
      </c>
      <c r="Q15" s="13">
        <v>0</v>
      </c>
      <c r="R15" s="15">
        <v>2</v>
      </c>
      <c r="S15" s="15">
        <v>2</v>
      </c>
      <c r="T15" s="15">
        <v>0</v>
      </c>
      <c r="U15" s="15">
        <v>0</v>
      </c>
      <c r="V15" s="83">
        <v>1</v>
      </c>
      <c r="W15" s="28">
        <v>8</v>
      </c>
      <c r="X15" s="30">
        <v>16</v>
      </c>
      <c r="Y15" s="66">
        <v>0.28918094621642698</v>
      </c>
      <c r="Z15" s="64">
        <f>_xlfn.IFNA(MATCH(B15,'Group B - Selected Projects '!$B$5:$B$100,0),"Not selected")</f>
        <v>10</v>
      </c>
      <c r="AA15" s="64" t="str">
        <f>_xlfn.IFNA(MATCH(B15,'Group B - Waitlist'!$B$4:$B$100,0),"Not on waitlist")</f>
        <v>Not on waitlist</v>
      </c>
    </row>
    <row r="16" spans="2:27" ht="15" thickBot="1">
      <c r="B16" s="78">
        <v>114751</v>
      </c>
      <c r="C16" s="12" t="s">
        <v>35</v>
      </c>
      <c r="D16" s="12">
        <v>2038</v>
      </c>
      <c r="E16" s="12" t="s">
        <v>82</v>
      </c>
      <c r="F16" s="12">
        <v>480</v>
      </c>
      <c r="G16" s="12" t="s">
        <v>11</v>
      </c>
      <c r="H16" s="13" t="s">
        <v>83</v>
      </c>
      <c r="I16" s="13">
        <v>0</v>
      </c>
      <c r="J16" s="14">
        <v>0</v>
      </c>
      <c r="K16" s="15">
        <v>3</v>
      </c>
      <c r="L16" s="15">
        <v>0</v>
      </c>
      <c r="M16" s="20">
        <v>0</v>
      </c>
      <c r="N16" s="25">
        <v>3</v>
      </c>
      <c r="O16" s="22">
        <v>1</v>
      </c>
      <c r="P16" s="15">
        <v>2</v>
      </c>
      <c r="Q16" s="15">
        <v>2</v>
      </c>
      <c r="R16" s="15">
        <v>2</v>
      </c>
      <c r="S16" s="15">
        <v>2</v>
      </c>
      <c r="T16" s="15">
        <v>2</v>
      </c>
      <c r="U16" s="15">
        <v>0</v>
      </c>
      <c r="V16" s="83">
        <v>1</v>
      </c>
      <c r="W16" s="28">
        <v>12</v>
      </c>
      <c r="X16" s="30">
        <v>15</v>
      </c>
      <c r="Y16" s="65">
        <v>0.85583755010134499</v>
      </c>
      <c r="Z16" s="64">
        <f>_xlfn.IFNA(MATCH(B16,'Group B - Selected Projects '!$B$5:$B$100,0),"Not selected")</f>
        <v>11</v>
      </c>
      <c r="AA16" s="64" t="str">
        <f>_xlfn.IFNA(MATCH(B16,'Group B - Waitlist'!$B$4:$B$100,0),"Not on waitlist")</f>
        <v>Not on waitlist</v>
      </c>
    </row>
    <row r="17" spans="2:27" ht="15" thickBot="1">
      <c r="B17" s="78">
        <v>114737</v>
      </c>
      <c r="C17" s="12" t="s">
        <v>35</v>
      </c>
      <c r="D17" s="12">
        <v>2038</v>
      </c>
      <c r="E17" s="12" t="s">
        <v>84</v>
      </c>
      <c r="F17" s="12">
        <v>360</v>
      </c>
      <c r="G17" s="12" t="s">
        <v>11</v>
      </c>
      <c r="H17" s="13" t="s">
        <v>85</v>
      </c>
      <c r="I17" s="13">
        <v>0</v>
      </c>
      <c r="J17" s="14">
        <v>0</v>
      </c>
      <c r="K17" s="15">
        <v>3</v>
      </c>
      <c r="L17" s="15">
        <v>0</v>
      </c>
      <c r="M17" s="20">
        <v>0</v>
      </c>
      <c r="N17" s="25">
        <v>3</v>
      </c>
      <c r="O17" s="22">
        <v>1</v>
      </c>
      <c r="P17" s="15">
        <v>2</v>
      </c>
      <c r="Q17" s="15">
        <v>2</v>
      </c>
      <c r="R17" s="15">
        <v>2</v>
      </c>
      <c r="S17" s="15">
        <v>2</v>
      </c>
      <c r="T17" s="15">
        <v>2</v>
      </c>
      <c r="U17" s="15">
        <v>0</v>
      </c>
      <c r="V17" s="83">
        <v>1</v>
      </c>
      <c r="W17" s="28">
        <v>12</v>
      </c>
      <c r="X17" s="30">
        <v>15</v>
      </c>
      <c r="Y17" s="65">
        <v>0.42106781293129902</v>
      </c>
      <c r="Z17" s="64">
        <f>_xlfn.IFNA(MATCH(B17,'Group B - Selected Projects '!$B$5:$B$100,0),"Not selected")</f>
        <v>12</v>
      </c>
      <c r="AA17" s="64" t="str">
        <f>_xlfn.IFNA(MATCH(B17,'Group B - Waitlist'!$B$4:$B$100,0),"Not on waitlist")</f>
        <v>Not on waitlist</v>
      </c>
    </row>
    <row r="18" spans="2:27" ht="15" thickBot="1">
      <c r="B18" s="78">
        <v>166441</v>
      </c>
      <c r="C18" s="12" t="s">
        <v>40</v>
      </c>
      <c r="D18" s="12">
        <v>2023</v>
      </c>
      <c r="E18" s="12" t="s">
        <v>86</v>
      </c>
      <c r="F18" s="12">
        <v>2000</v>
      </c>
      <c r="G18" s="12" t="s">
        <v>11</v>
      </c>
      <c r="H18" s="13" t="s">
        <v>68</v>
      </c>
      <c r="I18" s="13">
        <v>0</v>
      </c>
      <c r="J18" s="14">
        <v>0</v>
      </c>
      <c r="K18" s="15">
        <v>4</v>
      </c>
      <c r="L18" s="15">
        <v>4</v>
      </c>
      <c r="M18" s="20">
        <v>0</v>
      </c>
      <c r="N18" s="25">
        <v>8</v>
      </c>
      <c r="O18" s="23">
        <v>2</v>
      </c>
      <c r="P18" s="15">
        <v>2</v>
      </c>
      <c r="Q18" s="16">
        <v>2</v>
      </c>
      <c r="R18" s="16">
        <v>0</v>
      </c>
      <c r="S18" s="17">
        <v>0</v>
      </c>
      <c r="T18" s="15">
        <v>0</v>
      </c>
      <c r="U18" s="15">
        <v>0</v>
      </c>
      <c r="V18" s="82">
        <v>1</v>
      </c>
      <c r="W18" s="28">
        <v>7</v>
      </c>
      <c r="X18" s="30">
        <v>15</v>
      </c>
      <c r="Y18" s="65">
        <v>0.29211698729596902</v>
      </c>
      <c r="Z18" s="64">
        <f>_xlfn.IFNA(MATCH(B18,'Group B - Selected Projects '!$B$5:$B$100,0),"Not selected")</f>
        <v>13</v>
      </c>
      <c r="AA18" s="64" t="str">
        <f>_xlfn.IFNA(MATCH(B18,'Group B - Waitlist'!$B$4:$B$100,0),"Not on waitlist")</f>
        <v>Not on waitlist</v>
      </c>
    </row>
    <row r="19" spans="2:27" ht="15" thickBot="1">
      <c r="B19" s="78">
        <v>166515</v>
      </c>
      <c r="C19" s="12" t="s">
        <v>35</v>
      </c>
      <c r="D19" s="12">
        <v>2038</v>
      </c>
      <c r="E19" s="12" t="s">
        <v>87</v>
      </c>
      <c r="F19" s="12">
        <v>480</v>
      </c>
      <c r="G19" s="12" t="s">
        <v>11</v>
      </c>
      <c r="H19" s="15" t="s">
        <v>88</v>
      </c>
      <c r="I19" s="13">
        <v>0</v>
      </c>
      <c r="J19" s="14">
        <v>0</v>
      </c>
      <c r="K19" s="15">
        <v>3</v>
      </c>
      <c r="L19" s="15">
        <v>0</v>
      </c>
      <c r="M19" s="20">
        <v>0</v>
      </c>
      <c r="N19" s="25">
        <v>3</v>
      </c>
      <c r="O19" s="22">
        <v>1</v>
      </c>
      <c r="P19" s="13">
        <v>2</v>
      </c>
      <c r="Q19" s="15">
        <v>2</v>
      </c>
      <c r="R19" s="15">
        <v>2</v>
      </c>
      <c r="S19" s="13">
        <v>2</v>
      </c>
      <c r="T19" s="15">
        <v>2</v>
      </c>
      <c r="U19" s="15">
        <v>0</v>
      </c>
      <c r="V19" s="83">
        <v>1</v>
      </c>
      <c r="W19" s="28">
        <v>12</v>
      </c>
      <c r="X19" s="30">
        <v>15</v>
      </c>
      <c r="Y19" s="88">
        <v>0.26231116306065899</v>
      </c>
      <c r="Z19" s="64">
        <f>_xlfn.IFNA(MATCH(B19,'Group B - Selected Projects '!$B$5:$B$100,0),"Not selected")</f>
        <v>14</v>
      </c>
      <c r="AA19" s="64" t="str">
        <f>_xlfn.IFNA(MATCH(B19,'Group B - Waitlist'!$B$4:$B$100,0),"Not on waitlist")</f>
        <v>Not on waitlist</v>
      </c>
    </row>
    <row r="20" spans="2:27" ht="15" thickBot="1">
      <c r="B20" s="78">
        <v>165201</v>
      </c>
      <c r="C20" s="12" t="s">
        <v>35</v>
      </c>
      <c r="D20" s="12">
        <v>2038</v>
      </c>
      <c r="E20" s="12" t="s">
        <v>89</v>
      </c>
      <c r="F20" s="12">
        <v>5000</v>
      </c>
      <c r="G20" s="12" t="s">
        <v>11</v>
      </c>
      <c r="H20" s="17" t="s">
        <v>77</v>
      </c>
      <c r="I20" s="13">
        <v>0</v>
      </c>
      <c r="J20" s="14">
        <v>4</v>
      </c>
      <c r="K20" s="15">
        <v>3</v>
      </c>
      <c r="L20" s="15">
        <v>1</v>
      </c>
      <c r="M20" s="20">
        <v>0</v>
      </c>
      <c r="N20" s="25">
        <v>8</v>
      </c>
      <c r="O20" s="22">
        <v>1</v>
      </c>
      <c r="P20" s="16">
        <v>0</v>
      </c>
      <c r="Q20" s="16">
        <v>0</v>
      </c>
      <c r="R20" s="16">
        <v>2</v>
      </c>
      <c r="S20" s="16">
        <v>2</v>
      </c>
      <c r="T20" s="15">
        <v>0</v>
      </c>
      <c r="U20" s="15">
        <v>0</v>
      </c>
      <c r="V20" s="83">
        <v>1</v>
      </c>
      <c r="W20" s="28">
        <v>6</v>
      </c>
      <c r="X20" s="30">
        <v>14</v>
      </c>
      <c r="Y20" s="88">
        <v>0.95512111191688698</v>
      </c>
      <c r="Z20" s="64">
        <f>_xlfn.IFNA(MATCH(B20,'Group B - Selected Projects '!$B$5:$B$100,0),"Not selected")</f>
        <v>15</v>
      </c>
      <c r="AA20" s="64" t="str">
        <f>_xlfn.IFNA(MATCH(B20,'Group B - Waitlist'!$B$4:$B$100,0),"Not on waitlist")</f>
        <v>Not on waitlist</v>
      </c>
    </row>
    <row r="21" spans="2:27" ht="15" thickBot="1">
      <c r="B21" s="78">
        <v>165154</v>
      </c>
      <c r="C21" s="12" t="s">
        <v>35</v>
      </c>
      <c r="D21" s="12">
        <v>2038</v>
      </c>
      <c r="E21" s="12" t="s">
        <v>90</v>
      </c>
      <c r="F21" s="12">
        <v>1680</v>
      </c>
      <c r="G21" s="12" t="s">
        <v>11</v>
      </c>
      <c r="H21" s="15" t="s">
        <v>91</v>
      </c>
      <c r="I21" s="13">
        <v>0</v>
      </c>
      <c r="J21" s="14">
        <v>2</v>
      </c>
      <c r="K21" s="15">
        <v>3</v>
      </c>
      <c r="L21" s="15">
        <v>1</v>
      </c>
      <c r="M21" s="20">
        <v>0</v>
      </c>
      <c r="N21" s="25">
        <v>6</v>
      </c>
      <c r="O21" s="22">
        <v>1</v>
      </c>
      <c r="P21" s="15">
        <v>0</v>
      </c>
      <c r="Q21" s="15">
        <v>2</v>
      </c>
      <c r="R21" s="15">
        <v>2</v>
      </c>
      <c r="S21" s="15">
        <v>2</v>
      </c>
      <c r="T21" s="15">
        <v>0</v>
      </c>
      <c r="U21" s="15">
        <v>0</v>
      </c>
      <c r="V21" s="83">
        <v>1</v>
      </c>
      <c r="W21" s="28">
        <v>8</v>
      </c>
      <c r="X21" s="30">
        <v>14</v>
      </c>
      <c r="Y21" s="88">
        <v>0.88468187371386597</v>
      </c>
      <c r="Z21" s="64">
        <f>_xlfn.IFNA(MATCH(B21,'Group B - Selected Projects '!$B$5:$B$100,0),"Not selected")</f>
        <v>16</v>
      </c>
      <c r="AA21" s="64" t="str">
        <f>_xlfn.IFNA(MATCH(B21,'Group B - Waitlist'!$B$4:$B$100,0),"Not on waitlist")</f>
        <v>Not on waitlist</v>
      </c>
    </row>
    <row r="22" spans="2:27" ht="15" thickBot="1">
      <c r="B22" s="78">
        <v>165208</v>
      </c>
      <c r="C22" s="12" t="s">
        <v>35</v>
      </c>
      <c r="D22" s="12">
        <v>2038</v>
      </c>
      <c r="E22" s="12" t="s">
        <v>92</v>
      </c>
      <c r="F22" s="12">
        <v>600</v>
      </c>
      <c r="G22" s="12" t="s">
        <v>11</v>
      </c>
      <c r="H22" s="15" t="s">
        <v>88</v>
      </c>
      <c r="I22" s="13">
        <v>0</v>
      </c>
      <c r="J22" s="14">
        <v>2</v>
      </c>
      <c r="K22" s="15">
        <v>3</v>
      </c>
      <c r="L22" s="15">
        <v>1</v>
      </c>
      <c r="M22" s="20">
        <v>0</v>
      </c>
      <c r="N22" s="25">
        <v>6</v>
      </c>
      <c r="O22" s="22">
        <v>1</v>
      </c>
      <c r="P22" s="15">
        <v>2</v>
      </c>
      <c r="Q22" s="15">
        <v>0</v>
      </c>
      <c r="R22" s="15">
        <v>2</v>
      </c>
      <c r="S22" s="16">
        <v>2</v>
      </c>
      <c r="T22" s="15">
        <v>0</v>
      </c>
      <c r="U22" s="15">
        <v>0</v>
      </c>
      <c r="V22" s="83">
        <v>1</v>
      </c>
      <c r="W22" s="28">
        <v>8</v>
      </c>
      <c r="X22" s="30">
        <v>14</v>
      </c>
      <c r="Y22" s="88">
        <v>0.88287155594654998</v>
      </c>
      <c r="Z22" s="64">
        <f>_xlfn.IFNA(MATCH(B22,'Group B - Selected Projects '!$B$5:$B$100,0),"Not selected")</f>
        <v>17</v>
      </c>
      <c r="AA22" s="64" t="str">
        <f>_xlfn.IFNA(MATCH(B22,'Group B - Waitlist'!$B$4:$B$100,0),"Not on waitlist")</f>
        <v>Not on waitlist</v>
      </c>
    </row>
    <row r="23" spans="2:27" ht="15" thickBot="1">
      <c r="B23" s="78">
        <v>165232</v>
      </c>
      <c r="C23" s="12" t="s">
        <v>35</v>
      </c>
      <c r="D23" s="12">
        <v>2038</v>
      </c>
      <c r="E23" s="12" t="s">
        <v>93</v>
      </c>
      <c r="F23" s="12">
        <v>1680</v>
      </c>
      <c r="G23" s="12" t="s">
        <v>11</v>
      </c>
      <c r="H23" s="13" t="s">
        <v>70</v>
      </c>
      <c r="I23" s="13">
        <v>0</v>
      </c>
      <c r="J23" s="14">
        <v>2</v>
      </c>
      <c r="K23" s="15">
        <v>3</v>
      </c>
      <c r="L23" s="15">
        <v>1</v>
      </c>
      <c r="M23" s="20">
        <v>0</v>
      </c>
      <c r="N23" s="25">
        <v>6</v>
      </c>
      <c r="O23" s="22">
        <v>1</v>
      </c>
      <c r="P23" s="16">
        <v>2</v>
      </c>
      <c r="Q23" s="15">
        <v>0</v>
      </c>
      <c r="R23" s="16">
        <v>2</v>
      </c>
      <c r="S23" s="16">
        <v>2</v>
      </c>
      <c r="T23" s="15">
        <v>0</v>
      </c>
      <c r="U23" s="15">
        <v>0</v>
      </c>
      <c r="V23" s="83">
        <v>1</v>
      </c>
      <c r="W23" s="28">
        <v>8</v>
      </c>
      <c r="X23" s="30">
        <v>14</v>
      </c>
      <c r="Y23" s="88">
        <v>0.71885477038252199</v>
      </c>
      <c r="Z23" s="64">
        <f>_xlfn.IFNA(MATCH(B23,'Group B - Selected Projects '!$B$5:$B$100,0),"Not selected")</f>
        <v>18</v>
      </c>
      <c r="AA23" s="64" t="str">
        <f>_xlfn.IFNA(MATCH(B23,'Group B - Waitlist'!$B$4:$B$100,0),"Not on waitlist")</f>
        <v>Not on waitlist</v>
      </c>
    </row>
    <row r="24" spans="2:27" ht="15" thickBot="1">
      <c r="B24" s="78">
        <v>167302</v>
      </c>
      <c r="C24" s="12" t="s">
        <v>35</v>
      </c>
      <c r="D24" s="12">
        <v>2038</v>
      </c>
      <c r="E24" s="12" t="s">
        <v>94</v>
      </c>
      <c r="F24" s="12">
        <v>1200</v>
      </c>
      <c r="G24" s="12" t="s">
        <v>11</v>
      </c>
      <c r="H24" s="15" t="s">
        <v>83</v>
      </c>
      <c r="I24" s="13">
        <v>0</v>
      </c>
      <c r="J24" s="14">
        <v>2</v>
      </c>
      <c r="K24" s="15">
        <v>3</v>
      </c>
      <c r="L24" s="15">
        <v>1</v>
      </c>
      <c r="M24" s="20">
        <v>0</v>
      </c>
      <c r="N24" s="25">
        <v>6</v>
      </c>
      <c r="O24" s="22">
        <v>1</v>
      </c>
      <c r="P24" s="13">
        <v>2</v>
      </c>
      <c r="Q24" s="15">
        <v>0</v>
      </c>
      <c r="R24" s="15">
        <v>2</v>
      </c>
      <c r="S24" s="13">
        <v>2</v>
      </c>
      <c r="T24" s="15">
        <v>0</v>
      </c>
      <c r="U24" s="15">
        <v>0</v>
      </c>
      <c r="V24" s="83">
        <v>1</v>
      </c>
      <c r="W24" s="28">
        <v>8</v>
      </c>
      <c r="X24" s="30">
        <v>14</v>
      </c>
      <c r="Y24" s="88">
        <v>0.60367157397512705</v>
      </c>
      <c r="Z24" s="64">
        <f>_xlfn.IFNA(MATCH(B24,'Group B - Selected Projects '!$B$5:$B$100,0),"Not selected")</f>
        <v>19</v>
      </c>
      <c r="AA24" s="64" t="str">
        <f>_xlfn.IFNA(MATCH(B24,'Group B - Waitlist'!$B$4:$B$100,0),"Not on waitlist")</f>
        <v>Not on waitlist</v>
      </c>
    </row>
    <row r="25" spans="2:27" ht="15" thickBot="1">
      <c r="B25" s="78">
        <v>165720</v>
      </c>
      <c r="C25" s="12" t="s">
        <v>35</v>
      </c>
      <c r="D25" s="12">
        <v>2038</v>
      </c>
      <c r="E25" s="12" t="s">
        <v>95</v>
      </c>
      <c r="F25" s="12">
        <v>840</v>
      </c>
      <c r="G25" s="12" t="s">
        <v>11</v>
      </c>
      <c r="H25" s="15" t="s">
        <v>96</v>
      </c>
      <c r="I25" s="13">
        <v>0</v>
      </c>
      <c r="J25" s="14">
        <v>1</v>
      </c>
      <c r="K25" s="15">
        <v>3</v>
      </c>
      <c r="L25" s="15">
        <v>0</v>
      </c>
      <c r="M25" s="20">
        <v>0</v>
      </c>
      <c r="N25" s="25">
        <v>4</v>
      </c>
      <c r="O25" s="22">
        <v>1</v>
      </c>
      <c r="P25" s="13">
        <v>2</v>
      </c>
      <c r="Q25" s="15">
        <v>2</v>
      </c>
      <c r="R25" s="15">
        <v>2</v>
      </c>
      <c r="S25" s="13">
        <v>2</v>
      </c>
      <c r="T25" s="15">
        <v>0</v>
      </c>
      <c r="U25" s="15">
        <v>0</v>
      </c>
      <c r="V25" s="83">
        <v>1</v>
      </c>
      <c r="W25" s="28">
        <v>10</v>
      </c>
      <c r="X25" s="30">
        <v>14</v>
      </c>
      <c r="Y25" s="88">
        <v>0.412719891523389</v>
      </c>
      <c r="Z25" s="64">
        <f>_xlfn.IFNA(MATCH(B25,'Group B - Selected Projects '!$B$5:$B$100,0),"Not selected")</f>
        <v>20</v>
      </c>
      <c r="AA25" s="64" t="str">
        <f>_xlfn.IFNA(MATCH(B25,'Group B - Waitlist'!$B$4:$B$100,0),"Not on waitlist")</f>
        <v>Not on waitlist</v>
      </c>
    </row>
    <row r="26" spans="2:27" ht="15" thickBot="1">
      <c r="B26" s="78">
        <v>165212</v>
      </c>
      <c r="C26" s="12" t="s">
        <v>35</v>
      </c>
      <c r="D26" s="12">
        <v>2038</v>
      </c>
      <c r="E26" s="12" t="s">
        <v>97</v>
      </c>
      <c r="F26" s="12">
        <v>1320</v>
      </c>
      <c r="G26" s="12" t="s">
        <v>11</v>
      </c>
      <c r="H26" s="13" t="s">
        <v>77</v>
      </c>
      <c r="I26" s="13">
        <v>0</v>
      </c>
      <c r="J26" s="14">
        <v>2</v>
      </c>
      <c r="K26" s="15">
        <v>3</v>
      </c>
      <c r="L26" s="15">
        <v>1</v>
      </c>
      <c r="M26" s="20">
        <v>0</v>
      </c>
      <c r="N26" s="25">
        <v>6</v>
      </c>
      <c r="O26" s="22">
        <v>1</v>
      </c>
      <c r="P26" s="16">
        <v>2</v>
      </c>
      <c r="Q26" s="15">
        <v>0</v>
      </c>
      <c r="R26" s="16">
        <v>2</v>
      </c>
      <c r="S26" s="16">
        <v>2</v>
      </c>
      <c r="T26" s="15">
        <v>0</v>
      </c>
      <c r="U26" s="15">
        <v>0</v>
      </c>
      <c r="V26" s="83">
        <v>1</v>
      </c>
      <c r="W26" s="28">
        <v>8</v>
      </c>
      <c r="X26" s="30">
        <v>14</v>
      </c>
      <c r="Y26" s="88">
        <v>0.33948850544910802</v>
      </c>
      <c r="Z26" s="64">
        <f>_xlfn.IFNA(MATCH(B26,'Group B - Selected Projects '!$B$5:$B$100,0),"Not selected")</f>
        <v>21</v>
      </c>
      <c r="AA26" s="64" t="str">
        <f>_xlfn.IFNA(MATCH(B26,'Group B - Waitlist'!$B$4:$B$100,0),"Not on waitlist")</f>
        <v>Not on waitlist</v>
      </c>
    </row>
    <row r="27" spans="2:27" ht="15" thickBot="1">
      <c r="B27" s="78">
        <v>165243</v>
      </c>
      <c r="C27" s="12" t="s">
        <v>35</v>
      </c>
      <c r="D27" s="12">
        <v>2038</v>
      </c>
      <c r="E27" s="12" t="s">
        <v>98</v>
      </c>
      <c r="F27" s="12">
        <v>5000</v>
      </c>
      <c r="G27" s="12" t="s">
        <v>11</v>
      </c>
      <c r="H27" s="13" t="s">
        <v>70</v>
      </c>
      <c r="I27" s="13">
        <v>0</v>
      </c>
      <c r="J27" s="14">
        <v>4</v>
      </c>
      <c r="K27" s="15">
        <v>3</v>
      </c>
      <c r="L27" s="15">
        <v>1</v>
      </c>
      <c r="M27" s="20">
        <v>0</v>
      </c>
      <c r="N27" s="25">
        <v>8</v>
      </c>
      <c r="O27" s="22">
        <v>1</v>
      </c>
      <c r="P27" s="15">
        <v>0</v>
      </c>
      <c r="Q27" s="15">
        <v>0</v>
      </c>
      <c r="R27" s="16">
        <v>2</v>
      </c>
      <c r="S27" s="16">
        <v>2</v>
      </c>
      <c r="T27" s="16">
        <v>0</v>
      </c>
      <c r="U27" s="15">
        <v>0</v>
      </c>
      <c r="V27" s="83">
        <v>1</v>
      </c>
      <c r="W27" s="28">
        <v>6</v>
      </c>
      <c r="X27" s="30">
        <v>14</v>
      </c>
      <c r="Y27" s="88">
        <v>0.21555225339522099</v>
      </c>
      <c r="Z27" s="64">
        <f>_xlfn.IFNA(MATCH(B27,'Group B - Selected Projects '!$B$5:$B$100,0),"Not selected")</f>
        <v>22</v>
      </c>
      <c r="AA27" s="64" t="str">
        <f>_xlfn.IFNA(MATCH(B27,'Group B - Waitlist'!$B$4:$B$100,0),"Not on waitlist")</f>
        <v>Not on waitlist</v>
      </c>
    </row>
    <row r="28" spans="2:27" ht="15" thickBot="1">
      <c r="B28" s="78">
        <v>141851</v>
      </c>
      <c r="C28" s="12" t="s">
        <v>35</v>
      </c>
      <c r="D28" s="12">
        <v>2038</v>
      </c>
      <c r="E28" s="12" t="s">
        <v>99</v>
      </c>
      <c r="F28" s="12">
        <v>5000</v>
      </c>
      <c r="G28" s="12" t="s">
        <v>11</v>
      </c>
      <c r="H28" s="13" t="s">
        <v>83</v>
      </c>
      <c r="I28" s="13">
        <v>0</v>
      </c>
      <c r="J28" s="14">
        <v>4</v>
      </c>
      <c r="K28" s="15">
        <v>3</v>
      </c>
      <c r="L28" s="15">
        <v>1</v>
      </c>
      <c r="M28" s="20">
        <v>0</v>
      </c>
      <c r="N28" s="25">
        <v>8</v>
      </c>
      <c r="O28" s="22">
        <v>1</v>
      </c>
      <c r="P28" s="15">
        <v>0</v>
      </c>
      <c r="Q28" s="15">
        <v>0</v>
      </c>
      <c r="R28" s="15">
        <v>2</v>
      </c>
      <c r="S28" s="16">
        <v>2</v>
      </c>
      <c r="T28" s="15">
        <v>0</v>
      </c>
      <c r="U28" s="15">
        <v>0</v>
      </c>
      <c r="V28" s="83">
        <v>1</v>
      </c>
      <c r="W28" s="28">
        <v>6</v>
      </c>
      <c r="X28" s="30">
        <v>14</v>
      </c>
      <c r="Y28" s="88">
        <v>0.18772334104503799</v>
      </c>
      <c r="Z28" s="64" t="str">
        <f>_xlfn.IFNA(MATCH(B28,'Group B - Selected Projects '!$B$5:$B$100,0),"Not selected")</f>
        <v>Not selected</v>
      </c>
      <c r="AA28" s="64">
        <f>_xlfn.IFNA(MATCH(B28,'Group B - Waitlist'!$B$4:$B$100,0),"Not on waitlist")</f>
        <v>1</v>
      </c>
    </row>
    <row r="29" spans="2:27" ht="15" thickBot="1">
      <c r="B29" s="78">
        <v>114798</v>
      </c>
      <c r="C29" s="12" t="s">
        <v>35</v>
      </c>
      <c r="D29" s="12">
        <v>2038</v>
      </c>
      <c r="E29" s="12" t="s">
        <v>100</v>
      </c>
      <c r="F29" s="12">
        <v>720</v>
      </c>
      <c r="G29" s="12" t="s">
        <v>11</v>
      </c>
      <c r="H29" s="13" t="s">
        <v>101</v>
      </c>
      <c r="I29" s="13">
        <v>0</v>
      </c>
      <c r="J29" s="14">
        <v>2</v>
      </c>
      <c r="K29" s="15">
        <v>3</v>
      </c>
      <c r="L29" s="15">
        <v>1</v>
      </c>
      <c r="M29" s="20">
        <v>0</v>
      </c>
      <c r="N29" s="25">
        <v>6</v>
      </c>
      <c r="O29" s="22">
        <v>1</v>
      </c>
      <c r="P29" s="15">
        <v>0</v>
      </c>
      <c r="Q29" s="15">
        <v>2</v>
      </c>
      <c r="R29" s="15">
        <v>2</v>
      </c>
      <c r="S29" s="15">
        <v>2</v>
      </c>
      <c r="T29" s="15">
        <v>0</v>
      </c>
      <c r="U29" s="15">
        <v>0</v>
      </c>
      <c r="V29" s="83">
        <v>1</v>
      </c>
      <c r="W29" s="28">
        <v>8</v>
      </c>
      <c r="X29" s="30">
        <v>14</v>
      </c>
      <c r="Y29" s="88">
        <v>0.183077548330801</v>
      </c>
      <c r="Z29" s="64" t="str">
        <f>_xlfn.IFNA(MATCH(B29,'Group B - Selected Projects '!$B$5:$B$100,0),"Not selected")</f>
        <v>Not selected</v>
      </c>
      <c r="AA29" s="64">
        <f>_xlfn.IFNA(MATCH(B29,'Group B - Waitlist'!$B$4:$B$100,0),"Not on waitlist")</f>
        <v>2</v>
      </c>
    </row>
    <row r="30" spans="2:27" ht="15" thickBot="1">
      <c r="B30" s="78">
        <v>165220</v>
      </c>
      <c r="C30" s="12" t="s">
        <v>35</v>
      </c>
      <c r="D30" s="12">
        <v>2038</v>
      </c>
      <c r="E30" s="12" t="s">
        <v>102</v>
      </c>
      <c r="F30" s="12">
        <v>1440</v>
      </c>
      <c r="G30" s="12" t="s">
        <v>11</v>
      </c>
      <c r="H30" s="13" t="s">
        <v>83</v>
      </c>
      <c r="I30" s="13">
        <v>0</v>
      </c>
      <c r="J30" s="14">
        <v>2</v>
      </c>
      <c r="K30" s="15">
        <v>3</v>
      </c>
      <c r="L30" s="15">
        <v>1</v>
      </c>
      <c r="M30" s="20">
        <v>0</v>
      </c>
      <c r="N30" s="25">
        <v>6</v>
      </c>
      <c r="O30" s="22">
        <v>1</v>
      </c>
      <c r="P30" s="15">
        <v>2</v>
      </c>
      <c r="Q30" s="15">
        <v>0</v>
      </c>
      <c r="R30" s="15">
        <v>2</v>
      </c>
      <c r="S30" s="15">
        <v>2</v>
      </c>
      <c r="T30" s="15">
        <v>0</v>
      </c>
      <c r="U30" s="15">
        <v>0</v>
      </c>
      <c r="V30" s="83">
        <v>1</v>
      </c>
      <c r="W30" s="28">
        <v>8</v>
      </c>
      <c r="X30" s="30">
        <v>14</v>
      </c>
      <c r="Y30" s="88">
        <v>7.5387358793279194E-2</v>
      </c>
      <c r="Z30" s="64" t="str">
        <f>_xlfn.IFNA(MATCH(B30,'Group B - Selected Projects '!$B$5:$B$100,0),"Not selected")</f>
        <v>Not selected</v>
      </c>
      <c r="AA30" s="64">
        <f>_xlfn.IFNA(MATCH(B30,'Group B - Waitlist'!$B$4:$B$100,0),"Not on waitlist")</f>
        <v>3</v>
      </c>
    </row>
    <row r="31" spans="2:27" ht="15" thickBot="1">
      <c r="B31" s="78">
        <v>165274</v>
      </c>
      <c r="C31" s="12" t="s">
        <v>35</v>
      </c>
      <c r="D31" s="12">
        <v>2038</v>
      </c>
      <c r="E31" s="12" t="s">
        <v>103</v>
      </c>
      <c r="F31" s="12">
        <v>3360</v>
      </c>
      <c r="G31" s="12" t="s">
        <v>11</v>
      </c>
      <c r="H31" s="15" t="s">
        <v>104</v>
      </c>
      <c r="I31" s="13">
        <v>0</v>
      </c>
      <c r="J31" s="14">
        <v>2</v>
      </c>
      <c r="K31" s="15">
        <v>3</v>
      </c>
      <c r="L31" s="15">
        <v>0</v>
      </c>
      <c r="M31" s="20">
        <v>0</v>
      </c>
      <c r="N31" s="25">
        <v>5</v>
      </c>
      <c r="O31" s="22">
        <v>1</v>
      </c>
      <c r="P31" s="16">
        <v>0</v>
      </c>
      <c r="Q31" s="16">
        <v>2</v>
      </c>
      <c r="R31" s="16">
        <v>2</v>
      </c>
      <c r="S31" s="16">
        <v>2</v>
      </c>
      <c r="T31" s="16">
        <v>0</v>
      </c>
      <c r="U31" s="15">
        <v>0</v>
      </c>
      <c r="V31" s="83">
        <v>1</v>
      </c>
      <c r="W31" s="28">
        <v>8</v>
      </c>
      <c r="X31" s="30">
        <v>13</v>
      </c>
      <c r="Y31" s="88">
        <v>0.96283239508281304</v>
      </c>
      <c r="Z31" s="64" t="str">
        <f>_xlfn.IFNA(MATCH(B31,'Group B - Selected Projects '!$B$5:$B$100,0),"Not selected")</f>
        <v>Not selected</v>
      </c>
      <c r="AA31" s="64">
        <f>_xlfn.IFNA(MATCH(B31,'Group B - Waitlist'!$B$4:$B$100,0),"Not on waitlist")</f>
        <v>4</v>
      </c>
    </row>
    <row r="32" spans="2:27" ht="15" thickBot="1">
      <c r="B32" s="78">
        <v>165303</v>
      </c>
      <c r="C32" s="12" t="s">
        <v>35</v>
      </c>
      <c r="D32" s="12">
        <v>2038</v>
      </c>
      <c r="E32" s="12" t="s">
        <v>105</v>
      </c>
      <c r="F32" s="12">
        <v>2280</v>
      </c>
      <c r="G32" s="12" t="s">
        <v>11</v>
      </c>
      <c r="H32" s="15" t="s">
        <v>106</v>
      </c>
      <c r="I32" s="13">
        <v>0</v>
      </c>
      <c r="J32" s="14">
        <v>2</v>
      </c>
      <c r="K32" s="15">
        <v>3</v>
      </c>
      <c r="L32" s="15">
        <v>0</v>
      </c>
      <c r="M32" s="20">
        <v>0</v>
      </c>
      <c r="N32" s="25">
        <v>5</v>
      </c>
      <c r="O32" s="22">
        <v>1</v>
      </c>
      <c r="P32" s="15">
        <v>0</v>
      </c>
      <c r="Q32" s="15">
        <v>2</v>
      </c>
      <c r="R32" s="15">
        <v>2</v>
      </c>
      <c r="S32" s="15">
        <v>2</v>
      </c>
      <c r="T32" s="16">
        <v>0</v>
      </c>
      <c r="U32" s="15">
        <v>0</v>
      </c>
      <c r="V32" s="83">
        <v>1</v>
      </c>
      <c r="W32" s="28">
        <v>8</v>
      </c>
      <c r="X32" s="30">
        <v>13</v>
      </c>
      <c r="Y32" s="88">
        <v>0.82839886749704505</v>
      </c>
      <c r="Z32" s="64" t="str">
        <f>_xlfn.IFNA(MATCH(B32,'Group B - Selected Projects '!$B$5:$B$100,0),"Not selected")</f>
        <v>Not selected</v>
      </c>
      <c r="AA32" s="64">
        <f>_xlfn.IFNA(MATCH(B32,'Group B - Waitlist'!$B$4:$B$100,0),"Not on waitlist")</f>
        <v>5</v>
      </c>
    </row>
    <row r="33" spans="2:27" ht="15" thickBot="1">
      <c r="B33" s="78">
        <v>165649</v>
      </c>
      <c r="C33" s="12" t="s">
        <v>35</v>
      </c>
      <c r="D33" s="12">
        <v>2038</v>
      </c>
      <c r="E33" s="12" t="s">
        <v>107</v>
      </c>
      <c r="F33" s="12">
        <v>240</v>
      </c>
      <c r="G33" s="12" t="s">
        <v>11</v>
      </c>
      <c r="H33" s="15" t="s">
        <v>108</v>
      </c>
      <c r="I33" s="13">
        <v>0</v>
      </c>
      <c r="J33" s="14">
        <v>0</v>
      </c>
      <c r="K33" s="15">
        <v>3</v>
      </c>
      <c r="L33" s="15">
        <v>0</v>
      </c>
      <c r="M33" s="20">
        <v>0</v>
      </c>
      <c r="N33" s="25">
        <v>3</v>
      </c>
      <c r="O33" s="22">
        <v>1</v>
      </c>
      <c r="P33" s="13">
        <v>2</v>
      </c>
      <c r="Q33" s="15">
        <v>0</v>
      </c>
      <c r="R33" s="15">
        <v>2</v>
      </c>
      <c r="S33" s="13">
        <v>2</v>
      </c>
      <c r="T33" s="15">
        <v>2</v>
      </c>
      <c r="U33" s="15">
        <v>0</v>
      </c>
      <c r="V33" s="83">
        <v>1</v>
      </c>
      <c r="W33" s="28">
        <v>10</v>
      </c>
      <c r="X33" s="30">
        <v>13</v>
      </c>
      <c r="Y33" s="88">
        <v>0.72375737235253201</v>
      </c>
      <c r="Z33" s="64" t="str">
        <f>_xlfn.IFNA(MATCH(B33,'Group B - Selected Projects '!$B$5:$B$100,0),"Not selected")</f>
        <v>Not selected</v>
      </c>
      <c r="AA33" s="64">
        <f>_xlfn.IFNA(MATCH(B33,'Group B - Waitlist'!$B$4:$B$100,0),"Not on waitlist")</f>
        <v>6</v>
      </c>
    </row>
    <row r="34" spans="2:27" ht="15" thickBot="1">
      <c r="B34" s="78">
        <v>166910</v>
      </c>
      <c r="C34" s="12" t="s">
        <v>35</v>
      </c>
      <c r="D34" s="12">
        <v>2038</v>
      </c>
      <c r="E34" s="12" t="s">
        <v>109</v>
      </c>
      <c r="F34" s="12">
        <v>360</v>
      </c>
      <c r="G34" s="12" t="s">
        <v>11</v>
      </c>
      <c r="H34" s="15" t="s">
        <v>110</v>
      </c>
      <c r="I34" s="13">
        <v>0</v>
      </c>
      <c r="J34" s="14">
        <v>1</v>
      </c>
      <c r="K34" s="15">
        <v>3</v>
      </c>
      <c r="L34" s="15">
        <v>1</v>
      </c>
      <c r="M34" s="20">
        <v>0</v>
      </c>
      <c r="N34" s="25">
        <v>5</v>
      </c>
      <c r="O34" s="22">
        <v>1</v>
      </c>
      <c r="P34" s="13">
        <v>0</v>
      </c>
      <c r="Q34" s="15">
        <v>0</v>
      </c>
      <c r="R34" s="15">
        <v>2</v>
      </c>
      <c r="S34" s="13">
        <v>2</v>
      </c>
      <c r="T34" s="15">
        <v>2</v>
      </c>
      <c r="U34" s="15">
        <v>0</v>
      </c>
      <c r="V34" s="83">
        <v>1</v>
      </c>
      <c r="W34" s="28">
        <v>8</v>
      </c>
      <c r="X34" s="30">
        <v>13</v>
      </c>
      <c r="Y34" s="88">
        <v>0.66168685867837596</v>
      </c>
      <c r="Z34" s="64" t="str">
        <f>_xlfn.IFNA(MATCH(B34,'Group B - Selected Projects '!$B$5:$B$100,0),"Not selected")</f>
        <v>Not selected</v>
      </c>
      <c r="AA34" s="64">
        <f>_xlfn.IFNA(MATCH(B34,'Group B - Waitlist'!$B$4:$B$100,0),"Not on waitlist")</f>
        <v>7</v>
      </c>
    </row>
    <row r="35" spans="2:27" ht="15" thickBot="1">
      <c r="B35" s="78">
        <v>168605</v>
      </c>
      <c r="C35" s="12" t="s">
        <v>35</v>
      </c>
      <c r="D35" s="12">
        <v>2038</v>
      </c>
      <c r="E35" s="12" t="s">
        <v>111</v>
      </c>
      <c r="F35" s="12">
        <v>300</v>
      </c>
      <c r="G35" s="12" t="s">
        <v>11</v>
      </c>
      <c r="H35" s="15" t="s">
        <v>112</v>
      </c>
      <c r="I35" s="13">
        <v>0</v>
      </c>
      <c r="J35" s="14">
        <v>0</v>
      </c>
      <c r="K35" s="15">
        <v>3</v>
      </c>
      <c r="L35" s="15">
        <v>0</v>
      </c>
      <c r="M35" s="20">
        <v>0</v>
      </c>
      <c r="N35" s="25">
        <v>3</v>
      </c>
      <c r="O35" s="22">
        <v>1</v>
      </c>
      <c r="P35" s="13">
        <v>2</v>
      </c>
      <c r="Q35" s="15">
        <v>0</v>
      </c>
      <c r="R35" s="15">
        <v>2</v>
      </c>
      <c r="S35" s="13">
        <v>2</v>
      </c>
      <c r="T35" s="15">
        <v>2</v>
      </c>
      <c r="U35" s="15">
        <v>0</v>
      </c>
      <c r="V35" s="83">
        <v>1</v>
      </c>
      <c r="W35" s="28">
        <v>10</v>
      </c>
      <c r="X35" s="30">
        <v>13</v>
      </c>
      <c r="Y35" s="88">
        <v>0.62350790437275805</v>
      </c>
      <c r="Z35" s="64" t="str">
        <f>_xlfn.IFNA(MATCH(B35,'Group B - Selected Projects '!$B$5:$B$100,0),"Not selected")</f>
        <v>Not selected</v>
      </c>
      <c r="AA35" s="64">
        <f>_xlfn.IFNA(MATCH(B35,'Group B - Waitlist'!$B$4:$B$100,0),"Not on waitlist")</f>
        <v>8</v>
      </c>
    </row>
    <row r="36" spans="2:27" ht="15" thickBot="1">
      <c r="B36" s="78">
        <v>166978</v>
      </c>
      <c r="C36" s="12" t="s">
        <v>35</v>
      </c>
      <c r="D36" s="12">
        <v>2038</v>
      </c>
      <c r="E36" s="12" t="s">
        <v>113</v>
      </c>
      <c r="F36" s="12">
        <v>2760</v>
      </c>
      <c r="G36" s="12" t="s">
        <v>11</v>
      </c>
      <c r="H36" s="15" t="s">
        <v>114</v>
      </c>
      <c r="I36" s="13">
        <v>0</v>
      </c>
      <c r="J36" s="14">
        <v>2</v>
      </c>
      <c r="K36" s="15">
        <v>3</v>
      </c>
      <c r="L36" s="15">
        <v>0</v>
      </c>
      <c r="M36" s="20">
        <v>0</v>
      </c>
      <c r="N36" s="25">
        <v>5</v>
      </c>
      <c r="O36" s="22">
        <v>1</v>
      </c>
      <c r="P36" s="13">
        <v>0</v>
      </c>
      <c r="Q36" s="15">
        <v>2</v>
      </c>
      <c r="R36" s="15">
        <v>2</v>
      </c>
      <c r="S36" s="13">
        <v>2</v>
      </c>
      <c r="T36" s="15">
        <v>0</v>
      </c>
      <c r="U36" s="15">
        <v>0</v>
      </c>
      <c r="V36" s="83">
        <v>1</v>
      </c>
      <c r="W36" s="28">
        <v>8</v>
      </c>
      <c r="X36" s="30">
        <v>13</v>
      </c>
      <c r="Y36" s="88">
        <v>0.57195289492185597</v>
      </c>
      <c r="Z36" s="64" t="str">
        <f>_xlfn.IFNA(MATCH(B36,'Group B - Selected Projects '!$B$5:$B$100,0),"Not selected")</f>
        <v>Not selected</v>
      </c>
      <c r="AA36" s="64">
        <f>_xlfn.IFNA(MATCH(B36,'Group B - Waitlist'!$B$4:$B$100,0),"Not on waitlist")</f>
        <v>9</v>
      </c>
    </row>
    <row r="37" spans="2:27" ht="15" thickBot="1">
      <c r="B37" s="78">
        <v>165640</v>
      </c>
      <c r="C37" s="12" t="s">
        <v>35</v>
      </c>
      <c r="D37" s="12">
        <v>2038</v>
      </c>
      <c r="E37" s="12" t="s">
        <v>115</v>
      </c>
      <c r="F37" s="12">
        <v>300</v>
      </c>
      <c r="G37" s="12" t="s">
        <v>11</v>
      </c>
      <c r="H37" s="17" t="s">
        <v>116</v>
      </c>
      <c r="I37" s="13">
        <v>0</v>
      </c>
      <c r="J37" s="14">
        <v>0</v>
      </c>
      <c r="K37" s="15">
        <v>3</v>
      </c>
      <c r="L37" s="15">
        <v>0</v>
      </c>
      <c r="M37" s="20">
        <v>0</v>
      </c>
      <c r="N37" s="25">
        <v>3</v>
      </c>
      <c r="O37" s="22">
        <v>1</v>
      </c>
      <c r="P37" s="15">
        <v>2</v>
      </c>
      <c r="Q37" s="15">
        <v>0</v>
      </c>
      <c r="R37" s="15">
        <v>2</v>
      </c>
      <c r="S37" s="13">
        <v>2</v>
      </c>
      <c r="T37" s="15">
        <v>2</v>
      </c>
      <c r="U37" s="15">
        <v>0</v>
      </c>
      <c r="V37" s="83">
        <v>1</v>
      </c>
      <c r="W37" s="28">
        <v>10</v>
      </c>
      <c r="X37" s="30">
        <v>13</v>
      </c>
      <c r="Y37" s="88">
        <v>0.56612833791505501</v>
      </c>
      <c r="Z37" s="64" t="str">
        <f>_xlfn.IFNA(MATCH(B37,'Group B - Selected Projects '!$B$5:$B$100,0),"Not selected")</f>
        <v>Not selected</v>
      </c>
      <c r="AA37" s="64">
        <f>_xlfn.IFNA(MATCH(B37,'Group B - Waitlist'!$B$4:$B$100,0),"Not on waitlist")</f>
        <v>10</v>
      </c>
    </row>
    <row r="38" spans="2:27" ht="15" thickBot="1">
      <c r="B38" s="78">
        <v>166977</v>
      </c>
      <c r="C38" s="12" t="s">
        <v>35</v>
      </c>
      <c r="D38" s="12">
        <v>2038</v>
      </c>
      <c r="E38" s="12" t="s">
        <v>117</v>
      </c>
      <c r="F38" s="12">
        <v>3960</v>
      </c>
      <c r="G38" s="12" t="s">
        <v>11</v>
      </c>
      <c r="H38" s="15" t="s">
        <v>114</v>
      </c>
      <c r="I38" s="13">
        <v>0</v>
      </c>
      <c r="J38" s="14">
        <v>2</v>
      </c>
      <c r="K38" s="15">
        <v>3</v>
      </c>
      <c r="L38" s="15">
        <v>0</v>
      </c>
      <c r="M38" s="20">
        <v>0</v>
      </c>
      <c r="N38" s="25">
        <v>5</v>
      </c>
      <c r="O38" s="22">
        <v>1</v>
      </c>
      <c r="P38" s="13">
        <v>0</v>
      </c>
      <c r="Q38" s="15">
        <v>2</v>
      </c>
      <c r="R38" s="15">
        <v>2</v>
      </c>
      <c r="S38" s="13">
        <v>2</v>
      </c>
      <c r="T38" s="15">
        <v>0</v>
      </c>
      <c r="U38" s="15">
        <v>0</v>
      </c>
      <c r="V38" s="83">
        <v>1</v>
      </c>
      <c r="W38" s="28">
        <v>8</v>
      </c>
      <c r="X38" s="30">
        <v>13</v>
      </c>
      <c r="Y38" s="88">
        <v>0.55950611917863902</v>
      </c>
      <c r="Z38" s="64" t="str">
        <f>_xlfn.IFNA(MATCH(B38,'Group B - Selected Projects '!$B$5:$B$100,0),"Not selected")</f>
        <v>Not selected</v>
      </c>
      <c r="AA38" s="64">
        <f>_xlfn.IFNA(MATCH(B38,'Group B - Waitlist'!$B$4:$B$100,0),"Not on waitlist")</f>
        <v>11</v>
      </c>
    </row>
    <row r="39" spans="2:27" ht="15" thickBot="1">
      <c r="B39" s="78">
        <v>165289</v>
      </c>
      <c r="C39" s="12" t="s">
        <v>35</v>
      </c>
      <c r="D39" s="12">
        <v>2038</v>
      </c>
      <c r="E39" s="12" t="s">
        <v>118</v>
      </c>
      <c r="F39" s="12">
        <v>360</v>
      </c>
      <c r="G39" s="12" t="s">
        <v>11</v>
      </c>
      <c r="H39" s="17" t="s">
        <v>119</v>
      </c>
      <c r="I39" s="13">
        <v>0</v>
      </c>
      <c r="J39" s="14">
        <v>0</v>
      </c>
      <c r="K39" s="15">
        <v>3</v>
      </c>
      <c r="L39" s="15">
        <v>0</v>
      </c>
      <c r="M39" s="20">
        <v>0</v>
      </c>
      <c r="N39" s="25">
        <v>3</v>
      </c>
      <c r="O39" s="22">
        <v>1</v>
      </c>
      <c r="P39" s="16">
        <v>0</v>
      </c>
      <c r="Q39" s="15">
        <v>2</v>
      </c>
      <c r="R39" s="15">
        <v>2</v>
      </c>
      <c r="S39" s="15">
        <v>2</v>
      </c>
      <c r="T39" s="15">
        <v>2</v>
      </c>
      <c r="U39" s="15">
        <v>0</v>
      </c>
      <c r="V39" s="83">
        <v>1</v>
      </c>
      <c r="W39" s="28">
        <v>10</v>
      </c>
      <c r="X39" s="30">
        <v>13</v>
      </c>
      <c r="Y39" s="88">
        <v>0.53322848499395104</v>
      </c>
      <c r="Z39" s="64" t="str">
        <f>_xlfn.IFNA(MATCH(B39,'Group B - Selected Projects '!$B$5:$B$100,0),"Not selected")</f>
        <v>Not selected</v>
      </c>
      <c r="AA39" s="64">
        <f>_xlfn.IFNA(MATCH(B39,'Group B - Waitlist'!$B$4:$B$100,0),"Not on waitlist")</f>
        <v>12</v>
      </c>
    </row>
    <row r="40" spans="2:27" ht="15" thickBot="1">
      <c r="B40" s="78">
        <v>166516</v>
      </c>
      <c r="C40" s="12" t="s">
        <v>35</v>
      </c>
      <c r="D40" s="12">
        <v>2038</v>
      </c>
      <c r="E40" s="12" t="s">
        <v>120</v>
      </c>
      <c r="F40" s="12">
        <v>720</v>
      </c>
      <c r="G40" s="12" t="s">
        <v>11</v>
      </c>
      <c r="H40" s="15" t="s">
        <v>121</v>
      </c>
      <c r="I40" s="13">
        <v>0</v>
      </c>
      <c r="J40" s="14">
        <v>0</v>
      </c>
      <c r="K40" s="15">
        <v>3</v>
      </c>
      <c r="L40" s="15">
        <v>0</v>
      </c>
      <c r="M40" s="20">
        <v>0</v>
      </c>
      <c r="N40" s="25">
        <v>3</v>
      </c>
      <c r="O40" s="22">
        <v>1</v>
      </c>
      <c r="P40" s="13">
        <v>2</v>
      </c>
      <c r="Q40" s="15">
        <v>2</v>
      </c>
      <c r="R40" s="15">
        <v>2</v>
      </c>
      <c r="S40" s="13">
        <v>2</v>
      </c>
      <c r="T40" s="15">
        <v>0</v>
      </c>
      <c r="U40" s="15">
        <v>0</v>
      </c>
      <c r="V40" s="83">
        <v>1</v>
      </c>
      <c r="W40" s="28">
        <v>10</v>
      </c>
      <c r="X40" s="30">
        <v>13</v>
      </c>
      <c r="Y40" s="88">
        <v>0.37509704982408498</v>
      </c>
      <c r="Z40" s="64" t="str">
        <f>_xlfn.IFNA(MATCH(B40,'Group B - Selected Projects '!$B$5:$B$100,0),"Not selected")</f>
        <v>Not selected</v>
      </c>
      <c r="AA40" s="64">
        <f>_xlfn.IFNA(MATCH(B40,'Group B - Waitlist'!$B$4:$B$100,0),"Not on waitlist")</f>
        <v>13</v>
      </c>
    </row>
    <row r="41" spans="2:27" ht="15" thickBot="1">
      <c r="B41" s="78">
        <v>165331</v>
      </c>
      <c r="C41" s="12" t="s">
        <v>35</v>
      </c>
      <c r="D41" s="12">
        <v>2038</v>
      </c>
      <c r="E41" s="12" t="s">
        <v>122</v>
      </c>
      <c r="F41" s="12">
        <v>360</v>
      </c>
      <c r="G41" s="12" t="s">
        <v>11</v>
      </c>
      <c r="H41" s="17" t="s">
        <v>119</v>
      </c>
      <c r="I41" s="13">
        <v>0</v>
      </c>
      <c r="J41" s="14">
        <v>0</v>
      </c>
      <c r="K41" s="15">
        <v>3</v>
      </c>
      <c r="L41" s="15">
        <v>0</v>
      </c>
      <c r="M41" s="20">
        <v>0</v>
      </c>
      <c r="N41" s="25">
        <v>3</v>
      </c>
      <c r="O41" s="24">
        <v>1</v>
      </c>
      <c r="P41" s="15">
        <v>0</v>
      </c>
      <c r="Q41" s="13">
        <v>2</v>
      </c>
      <c r="R41" s="13">
        <v>2</v>
      </c>
      <c r="S41" s="15">
        <v>2</v>
      </c>
      <c r="T41" s="13">
        <v>2</v>
      </c>
      <c r="U41" s="15">
        <v>0</v>
      </c>
      <c r="V41" s="83">
        <v>1</v>
      </c>
      <c r="W41" s="28">
        <v>10</v>
      </c>
      <c r="X41" s="30">
        <v>13</v>
      </c>
      <c r="Y41" s="88">
        <v>0.19622664810503099</v>
      </c>
      <c r="Z41" s="64" t="str">
        <f>_xlfn.IFNA(MATCH(B41,'Group B - Selected Projects '!$B$5:$B$100,0),"Not selected")</f>
        <v>Not selected</v>
      </c>
      <c r="AA41" s="64">
        <f>_xlfn.IFNA(MATCH(B41,'Group B - Waitlist'!$B$4:$B$100,0),"Not on waitlist")</f>
        <v>14</v>
      </c>
    </row>
    <row r="42" spans="2:27" ht="15" thickBot="1">
      <c r="B42" s="78">
        <v>166986</v>
      </c>
      <c r="C42" s="12" t="s">
        <v>35</v>
      </c>
      <c r="D42" s="12">
        <v>2038</v>
      </c>
      <c r="E42" s="12" t="s">
        <v>123</v>
      </c>
      <c r="F42" s="12">
        <v>480</v>
      </c>
      <c r="G42" s="12" t="s">
        <v>11</v>
      </c>
      <c r="H42" s="15" t="s">
        <v>124</v>
      </c>
      <c r="I42" s="13">
        <v>0</v>
      </c>
      <c r="J42" s="14">
        <v>1</v>
      </c>
      <c r="K42" s="15">
        <v>3</v>
      </c>
      <c r="L42" s="15">
        <v>1</v>
      </c>
      <c r="M42" s="20">
        <v>0</v>
      </c>
      <c r="N42" s="25">
        <v>5</v>
      </c>
      <c r="O42" s="22">
        <v>1</v>
      </c>
      <c r="P42" s="13">
        <v>0</v>
      </c>
      <c r="Q42" s="15">
        <v>0</v>
      </c>
      <c r="R42" s="15">
        <v>2</v>
      </c>
      <c r="S42" s="13">
        <v>2</v>
      </c>
      <c r="T42" s="15">
        <v>2</v>
      </c>
      <c r="U42" s="15">
        <v>0</v>
      </c>
      <c r="V42" s="83">
        <v>1</v>
      </c>
      <c r="W42" s="28">
        <v>8</v>
      </c>
      <c r="X42" s="30">
        <v>13</v>
      </c>
      <c r="Y42" s="88">
        <v>0.11420332175982099</v>
      </c>
      <c r="Z42" s="64" t="str">
        <f>_xlfn.IFNA(MATCH(B42,'Group B - Selected Projects '!$B$5:$B$100,0),"Not selected")</f>
        <v>Not selected</v>
      </c>
      <c r="AA42" s="64">
        <f>_xlfn.IFNA(MATCH(B42,'Group B - Waitlist'!$B$4:$B$100,0),"Not on waitlist")</f>
        <v>15</v>
      </c>
    </row>
    <row r="43" spans="2:27" ht="15" thickBot="1">
      <c r="B43" s="78">
        <v>167917</v>
      </c>
      <c r="C43" s="12" t="s">
        <v>40</v>
      </c>
      <c r="D43" s="12">
        <v>2023</v>
      </c>
      <c r="E43" s="12" t="s">
        <v>125</v>
      </c>
      <c r="F43" s="12">
        <v>2000</v>
      </c>
      <c r="G43" s="12" t="s">
        <v>11</v>
      </c>
      <c r="H43" s="13" t="s">
        <v>126</v>
      </c>
      <c r="I43" s="13">
        <v>0</v>
      </c>
      <c r="J43" s="14">
        <v>0</v>
      </c>
      <c r="K43" s="15">
        <v>4</v>
      </c>
      <c r="L43" s="15">
        <v>4</v>
      </c>
      <c r="M43" s="20">
        <v>0</v>
      </c>
      <c r="N43" s="25">
        <v>8</v>
      </c>
      <c r="O43" s="23">
        <v>2</v>
      </c>
      <c r="P43" s="16">
        <v>0</v>
      </c>
      <c r="Q43" s="16">
        <v>0</v>
      </c>
      <c r="R43" s="16">
        <v>0</v>
      </c>
      <c r="S43" s="16">
        <v>2</v>
      </c>
      <c r="T43" s="16">
        <v>0</v>
      </c>
      <c r="U43" s="15">
        <v>0</v>
      </c>
      <c r="V43" s="80">
        <v>1</v>
      </c>
      <c r="W43" s="28">
        <v>5</v>
      </c>
      <c r="X43" s="30">
        <v>13</v>
      </c>
      <c r="Y43" s="88">
        <v>0.105846718383378</v>
      </c>
      <c r="Z43" s="64" t="str">
        <f>_xlfn.IFNA(MATCH(B43,'Group B - Selected Projects '!$B$5:$B$100,0),"Not selected")</f>
        <v>Not selected</v>
      </c>
      <c r="AA43" s="64">
        <f>_xlfn.IFNA(MATCH(B43,'Group B - Waitlist'!$B$4:$B$100,0),"Not on waitlist")</f>
        <v>16</v>
      </c>
    </row>
    <row r="44" spans="2:27" ht="15" thickBot="1">
      <c r="B44" s="78">
        <v>166518</v>
      </c>
      <c r="C44" s="12" t="s">
        <v>35</v>
      </c>
      <c r="D44" s="12">
        <v>2038</v>
      </c>
      <c r="E44" s="12" t="s">
        <v>127</v>
      </c>
      <c r="F44" s="12">
        <v>1560</v>
      </c>
      <c r="G44" s="12" t="s">
        <v>11</v>
      </c>
      <c r="H44" s="15" t="s">
        <v>88</v>
      </c>
      <c r="I44" s="13">
        <v>0</v>
      </c>
      <c r="J44" s="14">
        <v>1</v>
      </c>
      <c r="K44" s="15">
        <v>3</v>
      </c>
      <c r="L44" s="15">
        <v>0</v>
      </c>
      <c r="M44" s="20">
        <v>0</v>
      </c>
      <c r="N44" s="25">
        <v>4</v>
      </c>
      <c r="O44" s="22">
        <v>1</v>
      </c>
      <c r="P44" s="13">
        <v>2</v>
      </c>
      <c r="Q44" s="15">
        <v>0</v>
      </c>
      <c r="R44" s="15">
        <v>2</v>
      </c>
      <c r="S44" s="13">
        <v>2</v>
      </c>
      <c r="T44" s="15">
        <v>0</v>
      </c>
      <c r="U44" s="15">
        <v>0</v>
      </c>
      <c r="V44" s="83">
        <v>1</v>
      </c>
      <c r="W44" s="28">
        <v>8</v>
      </c>
      <c r="X44" s="30">
        <v>12</v>
      </c>
      <c r="Y44" s="88">
        <v>0.75708495088603001</v>
      </c>
      <c r="Z44" s="64" t="str">
        <f>_xlfn.IFNA(MATCH(B44,'Group B - Selected Projects '!$B$5:$B$100,0),"Not selected")</f>
        <v>Not selected</v>
      </c>
      <c r="AA44" s="64">
        <f>_xlfn.IFNA(MATCH(B44,'Group B - Waitlist'!$B$4:$B$100,0),"Not on waitlist")</f>
        <v>17</v>
      </c>
    </row>
    <row r="45" spans="2:27" ht="15" thickBot="1">
      <c r="B45" s="78">
        <v>165719</v>
      </c>
      <c r="C45" s="12" t="s">
        <v>35</v>
      </c>
      <c r="D45" s="12">
        <v>2038</v>
      </c>
      <c r="E45" s="12" t="s">
        <v>128</v>
      </c>
      <c r="F45" s="12">
        <v>1440</v>
      </c>
      <c r="G45" s="12" t="s">
        <v>11</v>
      </c>
      <c r="H45" s="15" t="s">
        <v>129</v>
      </c>
      <c r="I45" s="13">
        <v>0</v>
      </c>
      <c r="J45" s="14">
        <v>2</v>
      </c>
      <c r="K45" s="15">
        <v>3</v>
      </c>
      <c r="L45" s="15">
        <v>1</v>
      </c>
      <c r="M45" s="20">
        <v>0</v>
      </c>
      <c r="N45" s="25">
        <v>6</v>
      </c>
      <c r="O45" s="22">
        <v>1</v>
      </c>
      <c r="P45" s="13">
        <v>0</v>
      </c>
      <c r="Q45" s="15">
        <v>0</v>
      </c>
      <c r="R45" s="15">
        <v>2</v>
      </c>
      <c r="S45" s="13">
        <v>2</v>
      </c>
      <c r="T45" s="15">
        <v>0</v>
      </c>
      <c r="U45" s="15">
        <v>0</v>
      </c>
      <c r="V45" s="83">
        <v>1</v>
      </c>
      <c r="W45" s="28">
        <v>6</v>
      </c>
      <c r="X45" s="30">
        <v>12</v>
      </c>
      <c r="Y45" s="88">
        <v>0.67326581411609199</v>
      </c>
      <c r="Z45" s="64" t="str">
        <f>_xlfn.IFNA(MATCH(B45,'Group B - Selected Projects '!$B$5:$B$100,0),"Not selected")</f>
        <v>Not selected</v>
      </c>
      <c r="AA45" s="64">
        <f>_xlfn.IFNA(MATCH(B45,'Group B - Waitlist'!$B$4:$B$100,0),"Not on waitlist")</f>
        <v>18</v>
      </c>
    </row>
    <row r="46" spans="2:27" ht="15" thickBot="1">
      <c r="B46" s="78">
        <v>165240</v>
      </c>
      <c r="C46" s="12" t="s">
        <v>35</v>
      </c>
      <c r="D46" s="12">
        <v>2038</v>
      </c>
      <c r="E46" s="12" t="s">
        <v>130</v>
      </c>
      <c r="F46" s="12">
        <v>960</v>
      </c>
      <c r="G46" s="12" t="s">
        <v>11</v>
      </c>
      <c r="H46" s="13" t="s">
        <v>70</v>
      </c>
      <c r="I46" s="13">
        <v>0</v>
      </c>
      <c r="J46" s="14">
        <v>1</v>
      </c>
      <c r="K46" s="15">
        <v>3</v>
      </c>
      <c r="L46" s="15">
        <v>0</v>
      </c>
      <c r="M46" s="20">
        <v>0</v>
      </c>
      <c r="N46" s="25">
        <v>4</v>
      </c>
      <c r="O46" s="22">
        <v>1</v>
      </c>
      <c r="P46" s="15">
        <v>0</v>
      </c>
      <c r="Q46" s="16">
        <v>2</v>
      </c>
      <c r="R46" s="16">
        <v>2</v>
      </c>
      <c r="S46" s="16">
        <v>2</v>
      </c>
      <c r="T46" s="16">
        <v>0</v>
      </c>
      <c r="U46" s="15">
        <v>0</v>
      </c>
      <c r="V46" s="83">
        <v>1</v>
      </c>
      <c r="W46" s="28">
        <v>8</v>
      </c>
      <c r="X46" s="30">
        <v>12</v>
      </c>
      <c r="Y46" s="88">
        <v>0.62907801770868799</v>
      </c>
      <c r="Z46" s="64" t="str">
        <f>_xlfn.IFNA(MATCH(B46,'Group B - Selected Projects '!$B$5:$B$100,0),"Not selected")</f>
        <v>Not selected</v>
      </c>
      <c r="AA46" s="64">
        <f>_xlfn.IFNA(MATCH(B46,'Group B - Waitlist'!$B$4:$B$100,0),"Not on waitlist")</f>
        <v>19</v>
      </c>
    </row>
    <row r="47" spans="2:27" ht="15" thickBot="1">
      <c r="B47" s="78">
        <v>166982</v>
      </c>
      <c r="C47" s="12" t="s">
        <v>35</v>
      </c>
      <c r="D47" s="12">
        <v>2038</v>
      </c>
      <c r="E47" s="12" t="s">
        <v>131</v>
      </c>
      <c r="F47" s="12">
        <v>720</v>
      </c>
      <c r="G47" s="12" t="s">
        <v>11</v>
      </c>
      <c r="H47" s="15" t="s">
        <v>132</v>
      </c>
      <c r="I47" s="13">
        <v>0</v>
      </c>
      <c r="J47" s="14">
        <v>2</v>
      </c>
      <c r="K47" s="15">
        <v>3</v>
      </c>
      <c r="L47" s="15">
        <v>1</v>
      </c>
      <c r="M47" s="20">
        <v>0</v>
      </c>
      <c r="N47" s="25">
        <v>6</v>
      </c>
      <c r="O47" s="22">
        <v>1</v>
      </c>
      <c r="P47" s="13">
        <v>0</v>
      </c>
      <c r="Q47" s="15">
        <v>0</v>
      </c>
      <c r="R47" s="15">
        <v>2</v>
      </c>
      <c r="S47" s="13">
        <v>2</v>
      </c>
      <c r="T47" s="15">
        <v>0</v>
      </c>
      <c r="U47" s="15">
        <v>0</v>
      </c>
      <c r="V47" s="83">
        <v>1</v>
      </c>
      <c r="W47" s="28">
        <v>6</v>
      </c>
      <c r="X47" s="30">
        <v>12</v>
      </c>
      <c r="Y47" s="88">
        <v>0.53700486099161304</v>
      </c>
      <c r="Z47" s="64" t="str">
        <f>_xlfn.IFNA(MATCH(B47,'Group B - Selected Projects '!$B$5:$B$100,0),"Not selected")</f>
        <v>Not selected</v>
      </c>
      <c r="AA47" s="64">
        <f>_xlfn.IFNA(MATCH(B47,'Group B - Waitlist'!$B$4:$B$100,0),"Not on waitlist")</f>
        <v>20</v>
      </c>
    </row>
    <row r="48" spans="2:27" ht="15" thickBot="1">
      <c r="B48" s="78">
        <v>165595</v>
      </c>
      <c r="C48" s="12" t="s">
        <v>133</v>
      </c>
      <c r="D48" s="12">
        <v>13</v>
      </c>
      <c r="E48" s="12" t="s">
        <v>134</v>
      </c>
      <c r="F48" s="12">
        <v>3000</v>
      </c>
      <c r="G48" s="12" t="s">
        <v>11</v>
      </c>
      <c r="H48" s="13" t="s">
        <v>135</v>
      </c>
      <c r="I48" s="13">
        <v>0</v>
      </c>
      <c r="J48" s="14">
        <v>3</v>
      </c>
      <c r="K48" s="15">
        <v>2</v>
      </c>
      <c r="L48" s="15">
        <v>2</v>
      </c>
      <c r="M48" s="20">
        <v>0</v>
      </c>
      <c r="N48" s="25">
        <v>7</v>
      </c>
      <c r="O48" s="23">
        <v>0</v>
      </c>
      <c r="P48" s="16">
        <v>0</v>
      </c>
      <c r="Q48" s="16">
        <v>2</v>
      </c>
      <c r="R48" s="16">
        <v>0</v>
      </c>
      <c r="S48" s="17">
        <v>2</v>
      </c>
      <c r="T48" s="16">
        <v>0</v>
      </c>
      <c r="U48" s="15">
        <v>0</v>
      </c>
      <c r="V48" s="80">
        <v>1</v>
      </c>
      <c r="W48" s="28">
        <v>5</v>
      </c>
      <c r="X48" s="30">
        <v>12</v>
      </c>
      <c r="Y48" s="88">
        <v>0.41127070680405797</v>
      </c>
      <c r="Z48" s="64" t="str">
        <f>_xlfn.IFNA(MATCH(B48,'Group B - Selected Projects '!$B$5:$B$100,0),"Not selected")</f>
        <v>Not selected</v>
      </c>
      <c r="AA48" s="64">
        <f>_xlfn.IFNA(MATCH(B48,'Group B - Waitlist'!$B$4:$B$100,0),"Not on waitlist")</f>
        <v>21</v>
      </c>
    </row>
    <row r="49" spans="2:27" ht="15" thickBot="1">
      <c r="B49" s="78">
        <v>165726</v>
      </c>
      <c r="C49" s="12" t="s">
        <v>35</v>
      </c>
      <c r="D49" s="12">
        <v>2038</v>
      </c>
      <c r="E49" s="12" t="s">
        <v>136</v>
      </c>
      <c r="F49" s="12">
        <v>1080</v>
      </c>
      <c r="G49" s="12" t="s">
        <v>11</v>
      </c>
      <c r="H49" s="15" t="s">
        <v>137</v>
      </c>
      <c r="I49" s="13">
        <v>0</v>
      </c>
      <c r="J49" s="14">
        <v>1</v>
      </c>
      <c r="K49" s="15">
        <v>3</v>
      </c>
      <c r="L49" s="15">
        <v>0</v>
      </c>
      <c r="M49" s="20">
        <v>0</v>
      </c>
      <c r="N49" s="25">
        <v>4</v>
      </c>
      <c r="O49" s="22">
        <v>1</v>
      </c>
      <c r="P49" s="13">
        <v>2</v>
      </c>
      <c r="Q49" s="15">
        <v>0</v>
      </c>
      <c r="R49" s="15">
        <v>2</v>
      </c>
      <c r="S49" s="13">
        <v>2</v>
      </c>
      <c r="T49" s="15">
        <v>0</v>
      </c>
      <c r="U49" s="15">
        <v>0</v>
      </c>
      <c r="V49" s="83">
        <v>1</v>
      </c>
      <c r="W49" s="28">
        <v>8</v>
      </c>
      <c r="X49" s="30">
        <v>12</v>
      </c>
      <c r="Y49" s="88">
        <v>0.294346824425741</v>
      </c>
      <c r="Z49" s="64" t="str">
        <f>_xlfn.IFNA(MATCH(B49,'Group B - Selected Projects '!$B$5:$B$100,0),"Not selected")</f>
        <v>Not selected</v>
      </c>
      <c r="AA49" s="64">
        <f>_xlfn.IFNA(MATCH(B49,'Group B - Waitlist'!$B$4:$B$100,0),"Not on waitlist")</f>
        <v>22</v>
      </c>
    </row>
    <row r="50" spans="2:27" ht="15" thickBot="1">
      <c r="B50" s="78">
        <v>165267</v>
      </c>
      <c r="C50" s="12" t="s">
        <v>35</v>
      </c>
      <c r="D50" s="12">
        <v>2038</v>
      </c>
      <c r="E50" s="12" t="s">
        <v>138</v>
      </c>
      <c r="F50" s="12">
        <v>360</v>
      </c>
      <c r="G50" s="12" t="s">
        <v>11</v>
      </c>
      <c r="H50" s="13" t="s">
        <v>139</v>
      </c>
      <c r="I50" s="13">
        <v>0</v>
      </c>
      <c r="J50" s="14">
        <v>0</v>
      </c>
      <c r="K50" s="15">
        <v>3</v>
      </c>
      <c r="L50" s="15">
        <v>0</v>
      </c>
      <c r="M50" s="20">
        <v>0</v>
      </c>
      <c r="N50" s="25">
        <v>3</v>
      </c>
      <c r="O50" s="22">
        <v>1</v>
      </c>
      <c r="P50" s="15">
        <v>1</v>
      </c>
      <c r="Q50" s="15">
        <v>0</v>
      </c>
      <c r="R50" s="16">
        <v>2</v>
      </c>
      <c r="S50" s="16">
        <v>2</v>
      </c>
      <c r="T50" s="15">
        <v>2</v>
      </c>
      <c r="U50" s="15">
        <v>0</v>
      </c>
      <c r="V50" s="83">
        <v>1</v>
      </c>
      <c r="W50" s="28">
        <v>9</v>
      </c>
      <c r="X50" s="30">
        <v>12</v>
      </c>
      <c r="Y50" s="88">
        <v>0.25269673787830299</v>
      </c>
      <c r="Z50" s="64" t="str">
        <f>_xlfn.IFNA(MATCH(B50,'Group B - Selected Projects '!$B$5:$B$100,0),"Not selected")</f>
        <v>Not selected</v>
      </c>
      <c r="AA50" s="64">
        <f>_xlfn.IFNA(MATCH(B50,'Group B - Waitlist'!$B$4:$B$100,0),"Not on waitlist")</f>
        <v>23</v>
      </c>
    </row>
    <row r="51" spans="2:27" ht="15" thickBot="1">
      <c r="B51" s="78">
        <v>165647</v>
      </c>
      <c r="C51" s="12" t="s">
        <v>35</v>
      </c>
      <c r="D51" s="12">
        <v>2038</v>
      </c>
      <c r="E51" s="12" t="s">
        <v>140</v>
      </c>
      <c r="F51" s="12">
        <v>400</v>
      </c>
      <c r="G51" s="12" t="s">
        <v>11</v>
      </c>
      <c r="H51" s="17" t="s">
        <v>141</v>
      </c>
      <c r="I51" s="13">
        <v>0</v>
      </c>
      <c r="J51" s="14">
        <v>0</v>
      </c>
      <c r="K51" s="15">
        <v>3</v>
      </c>
      <c r="L51" s="15">
        <v>0</v>
      </c>
      <c r="M51" s="20">
        <v>0</v>
      </c>
      <c r="N51" s="25">
        <v>3</v>
      </c>
      <c r="O51" s="22">
        <v>1</v>
      </c>
      <c r="P51" s="13">
        <v>1</v>
      </c>
      <c r="Q51" s="15">
        <v>0</v>
      </c>
      <c r="R51" s="15">
        <v>2</v>
      </c>
      <c r="S51" s="13">
        <v>2</v>
      </c>
      <c r="T51" s="15">
        <v>2</v>
      </c>
      <c r="U51" s="15">
        <v>0</v>
      </c>
      <c r="V51" s="83">
        <v>1</v>
      </c>
      <c r="W51" s="28">
        <v>9</v>
      </c>
      <c r="X51" s="30">
        <v>12</v>
      </c>
      <c r="Y51" s="88">
        <v>0.19278448006773699</v>
      </c>
      <c r="Z51" s="64" t="str">
        <f>_xlfn.IFNA(MATCH(B51,'Group B - Selected Projects '!$B$5:$B$100,0),"Not selected")</f>
        <v>Not selected</v>
      </c>
      <c r="AA51" s="64">
        <f>_xlfn.IFNA(MATCH(B51,'Group B - Waitlist'!$B$4:$B$100,0),"Not on waitlist")</f>
        <v>24</v>
      </c>
    </row>
    <row r="52" spans="2:27" ht="15" thickBot="1">
      <c r="B52" s="78">
        <v>165737</v>
      </c>
      <c r="C52" s="12" t="s">
        <v>35</v>
      </c>
      <c r="D52" s="12">
        <v>2038</v>
      </c>
      <c r="E52" s="12" t="s">
        <v>142</v>
      </c>
      <c r="F52" s="12">
        <v>360</v>
      </c>
      <c r="G52" s="12" t="s">
        <v>11</v>
      </c>
      <c r="H52" s="15" t="s">
        <v>116</v>
      </c>
      <c r="I52" s="13">
        <v>0</v>
      </c>
      <c r="J52" s="14">
        <v>0</v>
      </c>
      <c r="K52" s="15">
        <v>3</v>
      </c>
      <c r="L52" s="15">
        <v>0</v>
      </c>
      <c r="M52" s="20">
        <v>0</v>
      </c>
      <c r="N52" s="25">
        <v>3</v>
      </c>
      <c r="O52" s="22">
        <v>1</v>
      </c>
      <c r="P52" s="13">
        <v>0</v>
      </c>
      <c r="Q52" s="15">
        <v>0</v>
      </c>
      <c r="R52" s="15">
        <v>2</v>
      </c>
      <c r="S52" s="13">
        <v>2</v>
      </c>
      <c r="T52" s="15">
        <v>2</v>
      </c>
      <c r="U52" s="15">
        <v>0</v>
      </c>
      <c r="V52" s="83">
        <v>1</v>
      </c>
      <c r="W52" s="28">
        <v>8</v>
      </c>
      <c r="X52" s="30">
        <v>11</v>
      </c>
      <c r="Y52" s="88">
        <v>0.98950770175165803</v>
      </c>
      <c r="Z52" s="64" t="str">
        <f>_xlfn.IFNA(MATCH(B52,'Group B - Selected Projects '!$B$5:$B$100,0),"Not selected")</f>
        <v>Not selected</v>
      </c>
      <c r="AA52" s="64">
        <f>_xlfn.IFNA(MATCH(B52,'Group B - Waitlist'!$B$4:$B$100,0),"Not on waitlist")</f>
        <v>25</v>
      </c>
    </row>
    <row r="53" spans="2:27" ht="15" thickBot="1">
      <c r="B53" s="78">
        <v>165246</v>
      </c>
      <c r="C53" s="12" t="s">
        <v>133</v>
      </c>
      <c r="D53" s="12">
        <v>13</v>
      </c>
      <c r="E53" s="12" t="s">
        <v>143</v>
      </c>
      <c r="F53" s="12">
        <v>1950</v>
      </c>
      <c r="G53" s="12" t="s">
        <v>11</v>
      </c>
      <c r="H53" s="13" t="s">
        <v>144</v>
      </c>
      <c r="I53" s="13">
        <v>0</v>
      </c>
      <c r="J53" s="14">
        <v>2</v>
      </c>
      <c r="K53" s="15">
        <v>2</v>
      </c>
      <c r="L53" s="15">
        <v>2</v>
      </c>
      <c r="M53" s="20">
        <v>0</v>
      </c>
      <c r="N53" s="25">
        <v>6</v>
      </c>
      <c r="O53" s="22">
        <v>0</v>
      </c>
      <c r="P53" s="15">
        <v>0</v>
      </c>
      <c r="Q53" s="15">
        <v>2</v>
      </c>
      <c r="R53" s="15">
        <v>0</v>
      </c>
      <c r="S53" s="13">
        <v>2</v>
      </c>
      <c r="T53" s="15">
        <v>0</v>
      </c>
      <c r="U53" s="15">
        <v>0</v>
      </c>
      <c r="V53" s="84">
        <v>1</v>
      </c>
      <c r="W53" s="28">
        <v>5</v>
      </c>
      <c r="X53" s="30">
        <v>11</v>
      </c>
      <c r="Y53" s="88">
        <v>0.80177482304819503</v>
      </c>
      <c r="Z53" s="64" t="str">
        <f>_xlfn.IFNA(MATCH(B53,'Group B - Selected Projects '!$B$5:$B$100,0),"Not selected")</f>
        <v>Not selected</v>
      </c>
      <c r="AA53" s="64">
        <f>_xlfn.IFNA(MATCH(B53,'Group B - Waitlist'!$B$4:$B$100,0),"Not on waitlist")</f>
        <v>26</v>
      </c>
    </row>
    <row r="54" spans="2:27" ht="15" thickBot="1">
      <c r="B54" s="78">
        <v>166906</v>
      </c>
      <c r="C54" s="12" t="s">
        <v>35</v>
      </c>
      <c r="D54" s="12">
        <v>2038</v>
      </c>
      <c r="E54" s="12" t="s">
        <v>145</v>
      </c>
      <c r="F54" s="12">
        <v>500</v>
      </c>
      <c r="G54" s="12" t="s">
        <v>11</v>
      </c>
      <c r="H54" s="15" t="s">
        <v>146</v>
      </c>
      <c r="I54" s="13">
        <v>0</v>
      </c>
      <c r="J54" s="14">
        <v>0</v>
      </c>
      <c r="K54" s="15">
        <v>3</v>
      </c>
      <c r="L54" s="15">
        <v>0</v>
      </c>
      <c r="M54" s="20">
        <v>0</v>
      </c>
      <c r="N54" s="25">
        <v>3</v>
      </c>
      <c r="O54" s="22">
        <v>1</v>
      </c>
      <c r="P54" s="13">
        <v>0</v>
      </c>
      <c r="Q54" s="15">
        <v>0</v>
      </c>
      <c r="R54" s="15">
        <v>2</v>
      </c>
      <c r="S54" s="13">
        <v>2</v>
      </c>
      <c r="T54" s="15">
        <v>2</v>
      </c>
      <c r="U54" s="15">
        <v>0</v>
      </c>
      <c r="V54" s="83">
        <v>1</v>
      </c>
      <c r="W54" s="28">
        <v>8</v>
      </c>
      <c r="X54" s="30">
        <v>11</v>
      </c>
      <c r="Y54" s="88">
        <v>0.71976180536157897</v>
      </c>
      <c r="Z54" s="64" t="str">
        <f>_xlfn.IFNA(MATCH(B54,'Group B - Selected Projects '!$B$5:$B$100,0),"Not selected")</f>
        <v>Not selected</v>
      </c>
      <c r="AA54" s="64">
        <f>_xlfn.IFNA(MATCH(B54,'Group B - Waitlist'!$B$4:$B$100,0),"Not on waitlist")</f>
        <v>27</v>
      </c>
    </row>
    <row r="55" spans="2:27" ht="15" thickBot="1">
      <c r="B55" s="78">
        <v>166932</v>
      </c>
      <c r="C55" s="12" t="s">
        <v>35</v>
      </c>
      <c r="D55" s="12">
        <v>2038</v>
      </c>
      <c r="E55" s="12" t="s">
        <v>147</v>
      </c>
      <c r="F55" s="12">
        <v>480</v>
      </c>
      <c r="G55" s="12" t="s">
        <v>11</v>
      </c>
      <c r="H55" s="15" t="s">
        <v>148</v>
      </c>
      <c r="I55" s="13">
        <v>0</v>
      </c>
      <c r="J55" s="14">
        <v>0</v>
      </c>
      <c r="K55" s="15">
        <v>3</v>
      </c>
      <c r="L55" s="15">
        <v>0</v>
      </c>
      <c r="M55" s="20">
        <v>0</v>
      </c>
      <c r="N55" s="25">
        <v>3</v>
      </c>
      <c r="O55" s="22">
        <v>1</v>
      </c>
      <c r="P55" s="13">
        <v>0</v>
      </c>
      <c r="Q55" s="15">
        <v>0</v>
      </c>
      <c r="R55" s="15">
        <v>2</v>
      </c>
      <c r="S55" s="13">
        <v>2</v>
      </c>
      <c r="T55" s="15">
        <v>2</v>
      </c>
      <c r="U55" s="15">
        <v>0</v>
      </c>
      <c r="V55" s="83">
        <v>1</v>
      </c>
      <c r="W55" s="28">
        <v>8</v>
      </c>
      <c r="X55" s="30">
        <v>11</v>
      </c>
      <c r="Y55" s="88">
        <v>0.593730596495611</v>
      </c>
      <c r="Z55" s="64" t="str">
        <f>_xlfn.IFNA(MATCH(B55,'Group B - Selected Projects '!$B$5:$B$100,0),"Not selected")</f>
        <v>Not selected</v>
      </c>
      <c r="AA55" s="64">
        <f>_xlfn.IFNA(MATCH(B55,'Group B - Waitlist'!$B$4:$B$100,0),"Not on waitlist")</f>
        <v>28</v>
      </c>
    </row>
    <row r="56" spans="2:27" ht="15" thickBot="1">
      <c r="B56" s="78">
        <v>141852</v>
      </c>
      <c r="C56" s="12" t="s">
        <v>35</v>
      </c>
      <c r="D56" s="12">
        <v>2038</v>
      </c>
      <c r="E56" s="12" t="s">
        <v>149</v>
      </c>
      <c r="F56" s="12">
        <v>2920</v>
      </c>
      <c r="G56" s="12" t="s">
        <v>11</v>
      </c>
      <c r="H56" s="17" t="s">
        <v>119</v>
      </c>
      <c r="I56" s="13">
        <v>0</v>
      </c>
      <c r="J56" s="14">
        <v>2</v>
      </c>
      <c r="K56" s="15">
        <v>3</v>
      </c>
      <c r="L56" s="15">
        <v>0</v>
      </c>
      <c r="M56" s="20">
        <v>0</v>
      </c>
      <c r="N56" s="25">
        <v>5</v>
      </c>
      <c r="O56" s="22">
        <v>1</v>
      </c>
      <c r="P56" s="16">
        <v>0</v>
      </c>
      <c r="Q56" s="16">
        <v>0</v>
      </c>
      <c r="R56" s="16">
        <v>2</v>
      </c>
      <c r="S56" s="16">
        <v>2</v>
      </c>
      <c r="T56" s="16">
        <v>0</v>
      </c>
      <c r="U56" s="15">
        <v>0</v>
      </c>
      <c r="V56" s="83">
        <v>1</v>
      </c>
      <c r="W56" s="28">
        <v>6</v>
      </c>
      <c r="X56" s="30">
        <v>11</v>
      </c>
      <c r="Y56" s="88">
        <v>0.58125691807447299</v>
      </c>
      <c r="Z56" s="64" t="str">
        <f>_xlfn.IFNA(MATCH(B56,'Group B - Selected Projects '!$B$5:$B$100,0),"Not selected")</f>
        <v>Not selected</v>
      </c>
      <c r="AA56" s="64">
        <f>_xlfn.IFNA(MATCH(B56,'Group B - Waitlist'!$B$4:$B$100,0),"Not on waitlist")</f>
        <v>29</v>
      </c>
    </row>
    <row r="57" spans="2:27" ht="15" thickBot="1">
      <c r="B57" s="78">
        <v>165311</v>
      </c>
      <c r="C57" s="12" t="s">
        <v>35</v>
      </c>
      <c r="D57" s="12">
        <v>2038</v>
      </c>
      <c r="E57" s="12" t="s">
        <v>150</v>
      </c>
      <c r="F57" s="12">
        <v>2880</v>
      </c>
      <c r="G57" s="12" t="s">
        <v>11</v>
      </c>
      <c r="H57" s="16" t="s">
        <v>119</v>
      </c>
      <c r="I57" s="13">
        <v>0</v>
      </c>
      <c r="J57" s="14">
        <v>2</v>
      </c>
      <c r="K57" s="15">
        <v>3</v>
      </c>
      <c r="L57" s="15">
        <v>0</v>
      </c>
      <c r="M57" s="20">
        <v>0</v>
      </c>
      <c r="N57" s="25">
        <v>5</v>
      </c>
      <c r="O57" s="22">
        <v>1</v>
      </c>
      <c r="P57" s="15">
        <v>0</v>
      </c>
      <c r="Q57" s="13">
        <v>0</v>
      </c>
      <c r="R57" s="15">
        <v>2</v>
      </c>
      <c r="S57" s="15">
        <v>2</v>
      </c>
      <c r="T57" s="16">
        <v>0</v>
      </c>
      <c r="U57" s="15">
        <v>0</v>
      </c>
      <c r="V57" s="83">
        <v>1</v>
      </c>
      <c r="W57" s="28">
        <v>6</v>
      </c>
      <c r="X57" s="30">
        <v>11</v>
      </c>
      <c r="Y57" s="88">
        <v>0.56631196214466095</v>
      </c>
      <c r="Z57" s="64" t="str">
        <f>_xlfn.IFNA(MATCH(B57,'Group B - Selected Projects '!$B$5:$B$100,0),"Not selected")</f>
        <v>Not selected</v>
      </c>
      <c r="AA57" s="64">
        <f>_xlfn.IFNA(MATCH(B57,'Group B - Waitlist'!$B$4:$B$100,0),"Not on waitlist")</f>
        <v>30</v>
      </c>
    </row>
    <row r="58" spans="2:27" ht="15" thickBot="1">
      <c r="B58" s="78">
        <v>165666</v>
      </c>
      <c r="C58" s="12" t="s">
        <v>35</v>
      </c>
      <c r="D58" s="12">
        <v>2038</v>
      </c>
      <c r="E58" s="12" t="s">
        <v>151</v>
      </c>
      <c r="F58" s="12">
        <v>360</v>
      </c>
      <c r="G58" s="12" t="s">
        <v>11</v>
      </c>
      <c r="H58" s="15" t="s">
        <v>152</v>
      </c>
      <c r="I58" s="13">
        <v>0</v>
      </c>
      <c r="J58" s="14">
        <v>0</v>
      </c>
      <c r="K58" s="15">
        <v>3</v>
      </c>
      <c r="L58" s="15">
        <v>0</v>
      </c>
      <c r="M58" s="20">
        <v>0</v>
      </c>
      <c r="N58" s="25">
        <v>3</v>
      </c>
      <c r="O58" s="22">
        <v>1</v>
      </c>
      <c r="P58" s="13">
        <v>0</v>
      </c>
      <c r="Q58" s="15">
        <v>0</v>
      </c>
      <c r="R58" s="15">
        <v>2</v>
      </c>
      <c r="S58" s="13">
        <v>2</v>
      </c>
      <c r="T58" s="15">
        <v>2</v>
      </c>
      <c r="U58" s="15">
        <v>0</v>
      </c>
      <c r="V58" s="83">
        <v>1</v>
      </c>
      <c r="W58" s="28">
        <v>8</v>
      </c>
      <c r="X58" s="30">
        <v>11</v>
      </c>
      <c r="Y58" s="88">
        <v>0.56427623772588398</v>
      </c>
      <c r="Z58" s="64" t="str">
        <f>_xlfn.IFNA(MATCH(B58,'Group B - Selected Projects '!$B$5:$B$100,0),"Not selected")</f>
        <v>Not selected</v>
      </c>
      <c r="AA58" s="64">
        <f>_xlfn.IFNA(MATCH(B58,'Group B - Waitlist'!$B$4:$B$100,0),"Not on waitlist")</f>
        <v>31</v>
      </c>
    </row>
    <row r="59" spans="2:27" ht="15" thickBot="1">
      <c r="B59" s="78">
        <v>165669</v>
      </c>
      <c r="C59" s="12" t="s">
        <v>35</v>
      </c>
      <c r="D59" s="12">
        <v>2038</v>
      </c>
      <c r="E59" s="12" t="s">
        <v>153</v>
      </c>
      <c r="F59" s="12">
        <v>400</v>
      </c>
      <c r="G59" s="12" t="s">
        <v>11</v>
      </c>
      <c r="H59" s="15" t="s">
        <v>154</v>
      </c>
      <c r="I59" s="13">
        <v>0</v>
      </c>
      <c r="J59" s="14">
        <v>0</v>
      </c>
      <c r="K59" s="15">
        <v>3</v>
      </c>
      <c r="L59" s="15">
        <v>0</v>
      </c>
      <c r="M59" s="20">
        <v>0</v>
      </c>
      <c r="N59" s="25">
        <v>3</v>
      </c>
      <c r="O59" s="22">
        <v>1</v>
      </c>
      <c r="P59" s="13">
        <v>0</v>
      </c>
      <c r="Q59" s="15">
        <v>0</v>
      </c>
      <c r="R59" s="15">
        <v>2</v>
      </c>
      <c r="S59" s="13">
        <v>2</v>
      </c>
      <c r="T59" s="15">
        <v>2</v>
      </c>
      <c r="U59" s="15">
        <v>0</v>
      </c>
      <c r="V59" s="83">
        <v>1</v>
      </c>
      <c r="W59" s="28">
        <v>8</v>
      </c>
      <c r="X59" s="30">
        <v>11</v>
      </c>
      <c r="Y59" s="88">
        <v>0.53945617577705296</v>
      </c>
      <c r="Z59" s="64" t="str">
        <f>_xlfn.IFNA(MATCH(B59,'Group B - Selected Projects '!$B$5:$B$100,0),"Not selected")</f>
        <v>Not selected</v>
      </c>
      <c r="AA59" s="64">
        <f>_xlfn.IFNA(MATCH(B59,'Group B - Waitlist'!$B$4:$B$100,0),"Not on waitlist")</f>
        <v>32</v>
      </c>
    </row>
    <row r="60" spans="2:27" ht="15" thickBot="1">
      <c r="B60" s="78">
        <v>165671</v>
      </c>
      <c r="C60" s="12" t="s">
        <v>35</v>
      </c>
      <c r="D60" s="12">
        <v>2038</v>
      </c>
      <c r="E60" s="12" t="s">
        <v>155</v>
      </c>
      <c r="F60" s="12">
        <v>480</v>
      </c>
      <c r="G60" s="12" t="s">
        <v>11</v>
      </c>
      <c r="H60" s="15" t="s">
        <v>156</v>
      </c>
      <c r="I60" s="13">
        <v>0</v>
      </c>
      <c r="J60" s="14">
        <v>0</v>
      </c>
      <c r="K60" s="15">
        <v>3</v>
      </c>
      <c r="L60" s="15">
        <v>0</v>
      </c>
      <c r="M60" s="20">
        <v>0</v>
      </c>
      <c r="N60" s="25">
        <v>3</v>
      </c>
      <c r="O60" s="22">
        <v>1</v>
      </c>
      <c r="P60" s="13">
        <v>0</v>
      </c>
      <c r="Q60" s="15">
        <v>0</v>
      </c>
      <c r="R60" s="15">
        <v>2</v>
      </c>
      <c r="S60" s="13">
        <v>2</v>
      </c>
      <c r="T60" s="15">
        <v>2</v>
      </c>
      <c r="U60" s="15">
        <v>0</v>
      </c>
      <c r="V60" s="83">
        <v>1</v>
      </c>
      <c r="W60" s="28">
        <v>8</v>
      </c>
      <c r="X60" s="30">
        <v>11</v>
      </c>
      <c r="Y60" s="88">
        <v>0.46143610335924001</v>
      </c>
      <c r="Z60" s="64" t="str">
        <f>_xlfn.IFNA(MATCH(B60,'Group B - Selected Projects '!$B$5:$B$100,0),"Not selected")</f>
        <v>Not selected</v>
      </c>
      <c r="AA60" s="64">
        <f>_xlfn.IFNA(MATCH(B60,'Group B - Waitlist'!$B$4:$B$100,0),"Not on waitlist")</f>
        <v>33</v>
      </c>
    </row>
    <row r="61" spans="2:27" ht="15" thickBot="1">
      <c r="B61" s="78">
        <v>165648</v>
      </c>
      <c r="C61" s="12" t="s">
        <v>35</v>
      </c>
      <c r="D61" s="12">
        <v>2038</v>
      </c>
      <c r="E61" s="12" t="s">
        <v>157</v>
      </c>
      <c r="F61" s="12">
        <v>300</v>
      </c>
      <c r="G61" s="12" t="s">
        <v>11</v>
      </c>
      <c r="H61" s="13" t="s">
        <v>158</v>
      </c>
      <c r="I61" s="13">
        <v>0</v>
      </c>
      <c r="J61" s="14">
        <v>0</v>
      </c>
      <c r="K61" s="15">
        <v>3</v>
      </c>
      <c r="L61" s="15">
        <v>0</v>
      </c>
      <c r="M61" s="20">
        <v>0</v>
      </c>
      <c r="N61" s="25">
        <v>3</v>
      </c>
      <c r="O61" s="22">
        <v>1</v>
      </c>
      <c r="P61" s="13">
        <v>0</v>
      </c>
      <c r="Q61" s="15">
        <v>0</v>
      </c>
      <c r="R61" s="15">
        <v>2</v>
      </c>
      <c r="S61" s="13">
        <v>2</v>
      </c>
      <c r="T61" s="15">
        <v>2</v>
      </c>
      <c r="U61" s="15">
        <v>0</v>
      </c>
      <c r="V61" s="83">
        <v>1</v>
      </c>
      <c r="W61" s="28">
        <v>8</v>
      </c>
      <c r="X61" s="30">
        <v>11</v>
      </c>
      <c r="Y61" s="88">
        <v>0.42481937226211303</v>
      </c>
      <c r="Z61" s="64" t="str">
        <f>_xlfn.IFNA(MATCH(B61,'Group B - Selected Projects '!$B$5:$B$100,0),"Not selected")</f>
        <v>Not selected</v>
      </c>
      <c r="AA61" s="64">
        <f>_xlfn.IFNA(MATCH(B61,'Group B - Waitlist'!$B$4:$B$100,0),"Not on waitlist")</f>
        <v>34</v>
      </c>
    </row>
    <row r="62" spans="2:27" ht="15" thickBot="1">
      <c r="B62" s="78">
        <v>165318</v>
      </c>
      <c r="C62" s="12" t="s">
        <v>35</v>
      </c>
      <c r="D62" s="12">
        <v>2038</v>
      </c>
      <c r="E62" s="12" t="s">
        <v>159</v>
      </c>
      <c r="F62" s="12">
        <v>5000</v>
      </c>
      <c r="G62" s="12" t="s">
        <v>11</v>
      </c>
      <c r="H62" s="13" t="s">
        <v>160</v>
      </c>
      <c r="I62" s="13">
        <v>0</v>
      </c>
      <c r="J62" s="14">
        <v>2</v>
      </c>
      <c r="K62" s="15">
        <v>3</v>
      </c>
      <c r="L62" s="15">
        <v>0</v>
      </c>
      <c r="M62" s="20">
        <v>0</v>
      </c>
      <c r="N62" s="25">
        <v>5</v>
      </c>
      <c r="O62" s="22">
        <v>1</v>
      </c>
      <c r="P62" s="15">
        <v>0</v>
      </c>
      <c r="Q62" s="13">
        <v>0</v>
      </c>
      <c r="R62" s="15">
        <v>2</v>
      </c>
      <c r="S62" s="15">
        <v>2</v>
      </c>
      <c r="T62" s="15">
        <v>0</v>
      </c>
      <c r="U62" s="15">
        <v>0</v>
      </c>
      <c r="V62" s="83">
        <v>1</v>
      </c>
      <c r="W62" s="28">
        <v>6</v>
      </c>
      <c r="X62" s="30">
        <v>11</v>
      </c>
      <c r="Y62" s="88">
        <v>0.41208560792857701</v>
      </c>
      <c r="Z62" s="64" t="str">
        <f>_xlfn.IFNA(MATCH(B62,'Group B - Selected Projects '!$B$5:$B$100,0),"Not selected")</f>
        <v>Not selected</v>
      </c>
      <c r="AA62" s="64">
        <f>_xlfn.IFNA(MATCH(B62,'Group B - Waitlist'!$B$4:$B$100,0),"Not on waitlist")</f>
        <v>35</v>
      </c>
    </row>
    <row r="63" spans="2:27" ht="15" thickBot="1">
      <c r="B63" s="78">
        <v>165265</v>
      </c>
      <c r="C63" s="12" t="s">
        <v>35</v>
      </c>
      <c r="D63" s="12">
        <v>2038</v>
      </c>
      <c r="E63" s="12" t="s">
        <v>161</v>
      </c>
      <c r="F63" s="12">
        <v>600</v>
      </c>
      <c r="G63" s="12" t="s">
        <v>11</v>
      </c>
      <c r="H63" s="17" t="s">
        <v>88</v>
      </c>
      <c r="I63" s="13">
        <v>0</v>
      </c>
      <c r="J63" s="14">
        <v>0</v>
      </c>
      <c r="K63" s="15">
        <v>3</v>
      </c>
      <c r="L63" s="15">
        <v>0</v>
      </c>
      <c r="M63" s="20">
        <v>0</v>
      </c>
      <c r="N63" s="25">
        <v>3</v>
      </c>
      <c r="O63" s="22">
        <v>1</v>
      </c>
      <c r="P63" s="16">
        <v>2</v>
      </c>
      <c r="Q63" s="16">
        <v>0</v>
      </c>
      <c r="R63" s="16">
        <v>2</v>
      </c>
      <c r="S63" s="16">
        <v>2</v>
      </c>
      <c r="T63" s="15">
        <v>0</v>
      </c>
      <c r="U63" s="15">
        <v>0</v>
      </c>
      <c r="V63" s="83">
        <v>1</v>
      </c>
      <c r="W63" s="28">
        <v>8</v>
      </c>
      <c r="X63" s="30">
        <v>11</v>
      </c>
      <c r="Y63" s="88">
        <v>0.33929948992221998</v>
      </c>
      <c r="Z63" s="64" t="str">
        <f>_xlfn.IFNA(MATCH(B63,'Group B - Selected Projects '!$B$5:$B$100,0),"Not selected")</f>
        <v>Not selected</v>
      </c>
      <c r="AA63" s="64">
        <f>_xlfn.IFNA(MATCH(B63,'Group B - Waitlist'!$B$4:$B$100,0),"Not on waitlist")</f>
        <v>36</v>
      </c>
    </row>
    <row r="64" spans="2:27" ht="15" thickBot="1">
      <c r="B64" s="78">
        <v>165328</v>
      </c>
      <c r="C64" s="12" t="s">
        <v>35</v>
      </c>
      <c r="D64" s="12">
        <v>2038</v>
      </c>
      <c r="E64" s="12" t="s">
        <v>162</v>
      </c>
      <c r="F64" s="12">
        <v>360</v>
      </c>
      <c r="G64" s="12" t="s">
        <v>11</v>
      </c>
      <c r="H64" s="13" t="s">
        <v>72</v>
      </c>
      <c r="I64" s="13">
        <v>0</v>
      </c>
      <c r="J64" s="14">
        <v>0</v>
      </c>
      <c r="K64" s="15">
        <v>3</v>
      </c>
      <c r="L64" s="15">
        <v>0</v>
      </c>
      <c r="M64" s="20">
        <v>0</v>
      </c>
      <c r="N64" s="25">
        <v>3</v>
      </c>
      <c r="O64" s="22">
        <v>1</v>
      </c>
      <c r="P64" s="15">
        <v>0</v>
      </c>
      <c r="Q64" s="15">
        <v>0</v>
      </c>
      <c r="R64" s="16">
        <v>2</v>
      </c>
      <c r="S64" s="16">
        <v>2</v>
      </c>
      <c r="T64" s="15">
        <v>2</v>
      </c>
      <c r="U64" s="15">
        <v>0</v>
      </c>
      <c r="V64" s="83">
        <v>1</v>
      </c>
      <c r="W64" s="28">
        <v>8</v>
      </c>
      <c r="X64" s="30">
        <v>11</v>
      </c>
      <c r="Y64" s="88">
        <v>0.29425486334665601</v>
      </c>
      <c r="Z64" s="64" t="str">
        <f>_xlfn.IFNA(MATCH(B64,'Group B - Selected Projects '!$B$5:$B$100,0),"Not selected")</f>
        <v>Not selected</v>
      </c>
      <c r="AA64" s="64">
        <f>_xlfn.IFNA(MATCH(B64,'Group B - Waitlist'!$B$4:$B$100,0),"Not on waitlist")</f>
        <v>37</v>
      </c>
    </row>
    <row r="65" spans="2:27" ht="15" thickBot="1">
      <c r="B65" s="78">
        <v>136981</v>
      </c>
      <c r="C65" s="12" t="s">
        <v>35</v>
      </c>
      <c r="D65" s="12">
        <v>2038</v>
      </c>
      <c r="E65" s="12" t="s">
        <v>163</v>
      </c>
      <c r="F65" s="12">
        <v>400</v>
      </c>
      <c r="G65" s="12" t="s">
        <v>11</v>
      </c>
      <c r="H65" s="16" t="s">
        <v>164</v>
      </c>
      <c r="I65" s="13">
        <v>0</v>
      </c>
      <c r="J65" s="14">
        <v>0</v>
      </c>
      <c r="K65" s="15">
        <v>3</v>
      </c>
      <c r="L65" s="15">
        <v>0</v>
      </c>
      <c r="M65" s="20">
        <v>0</v>
      </c>
      <c r="N65" s="25">
        <v>3</v>
      </c>
      <c r="O65" s="22">
        <v>1</v>
      </c>
      <c r="P65" s="15">
        <v>0</v>
      </c>
      <c r="Q65" s="15">
        <v>0</v>
      </c>
      <c r="R65" s="15">
        <v>2</v>
      </c>
      <c r="S65" s="15">
        <v>2</v>
      </c>
      <c r="T65" s="15">
        <v>2</v>
      </c>
      <c r="U65" s="15">
        <v>0</v>
      </c>
      <c r="V65" s="83">
        <v>1</v>
      </c>
      <c r="W65" s="28">
        <v>8</v>
      </c>
      <c r="X65" s="30">
        <v>11</v>
      </c>
      <c r="Y65" s="88">
        <v>0.20975371959167999</v>
      </c>
      <c r="Z65" s="64" t="str">
        <f>_xlfn.IFNA(MATCH(B65,'Group B - Selected Projects '!$B$5:$B$100,0),"Not selected")</f>
        <v>Not selected</v>
      </c>
      <c r="AA65" s="64">
        <f>_xlfn.IFNA(MATCH(B65,'Group B - Waitlist'!$B$4:$B$100,0),"Not on waitlist")</f>
        <v>38</v>
      </c>
    </row>
    <row r="66" spans="2:27" ht="15" thickBot="1">
      <c r="B66" s="78">
        <v>165728</v>
      </c>
      <c r="C66" s="12" t="s">
        <v>35</v>
      </c>
      <c r="D66" s="12">
        <v>2038</v>
      </c>
      <c r="E66" s="12" t="s">
        <v>165</v>
      </c>
      <c r="F66" s="12">
        <v>360</v>
      </c>
      <c r="G66" s="12" t="s">
        <v>11</v>
      </c>
      <c r="H66" s="15" t="s">
        <v>116</v>
      </c>
      <c r="I66" s="13">
        <v>0</v>
      </c>
      <c r="J66" s="14">
        <v>0</v>
      </c>
      <c r="K66" s="15">
        <v>3</v>
      </c>
      <c r="L66" s="15">
        <v>0</v>
      </c>
      <c r="M66" s="20">
        <v>0</v>
      </c>
      <c r="N66" s="25">
        <v>3</v>
      </c>
      <c r="O66" s="22">
        <v>1</v>
      </c>
      <c r="P66" s="13">
        <v>0</v>
      </c>
      <c r="Q66" s="15">
        <v>0</v>
      </c>
      <c r="R66" s="15">
        <v>2</v>
      </c>
      <c r="S66" s="13">
        <v>2</v>
      </c>
      <c r="T66" s="15">
        <v>2</v>
      </c>
      <c r="U66" s="15">
        <v>0</v>
      </c>
      <c r="V66" s="83">
        <v>1</v>
      </c>
      <c r="W66" s="28">
        <v>8</v>
      </c>
      <c r="X66" s="30">
        <v>11</v>
      </c>
      <c r="Y66" s="88">
        <v>6.3706558707812097E-2</v>
      </c>
      <c r="Z66" s="64" t="str">
        <f>_xlfn.IFNA(MATCH(B66,'Group B - Selected Projects '!$B$5:$B$100,0),"Not selected")</f>
        <v>Not selected</v>
      </c>
      <c r="AA66" s="64">
        <f>_xlfn.IFNA(MATCH(B66,'Group B - Waitlist'!$B$4:$B$100,0),"Not on waitlist")</f>
        <v>39</v>
      </c>
    </row>
    <row r="67" spans="2:27" ht="15" thickBot="1">
      <c r="B67" s="78">
        <v>165674</v>
      </c>
      <c r="C67" s="12" t="s">
        <v>35</v>
      </c>
      <c r="D67" s="12">
        <v>2038</v>
      </c>
      <c r="E67" s="12" t="s">
        <v>166</v>
      </c>
      <c r="F67" s="12">
        <v>480</v>
      </c>
      <c r="G67" s="12" t="s">
        <v>11</v>
      </c>
      <c r="H67" s="15" t="s">
        <v>156</v>
      </c>
      <c r="I67" s="13">
        <v>0</v>
      </c>
      <c r="J67" s="14">
        <v>0</v>
      </c>
      <c r="K67" s="15">
        <v>3</v>
      </c>
      <c r="L67" s="15">
        <v>0</v>
      </c>
      <c r="M67" s="20">
        <v>0</v>
      </c>
      <c r="N67" s="25">
        <v>3</v>
      </c>
      <c r="O67" s="22">
        <v>1</v>
      </c>
      <c r="P67" s="13">
        <v>0</v>
      </c>
      <c r="Q67" s="15">
        <v>0</v>
      </c>
      <c r="R67" s="15">
        <v>2</v>
      </c>
      <c r="S67" s="13">
        <v>2</v>
      </c>
      <c r="T67" s="15">
        <v>2</v>
      </c>
      <c r="U67" s="15">
        <v>0</v>
      </c>
      <c r="V67" s="83">
        <v>1</v>
      </c>
      <c r="W67" s="28">
        <v>8</v>
      </c>
      <c r="X67" s="30">
        <v>11</v>
      </c>
      <c r="Y67" s="88">
        <v>2.2751358783176901E-2</v>
      </c>
      <c r="Z67" s="64" t="str">
        <f>_xlfn.IFNA(MATCH(B67,'Group B - Selected Projects '!$B$5:$B$100,0),"Not selected")</f>
        <v>Not selected</v>
      </c>
      <c r="AA67" s="64">
        <f>_xlfn.IFNA(MATCH(B67,'Group B - Waitlist'!$B$4:$B$100,0),"Not on waitlist")</f>
        <v>40</v>
      </c>
    </row>
    <row r="68" spans="2:27" ht="15" thickBot="1">
      <c r="B68" s="78">
        <v>166936</v>
      </c>
      <c r="C68" s="12" t="s">
        <v>35</v>
      </c>
      <c r="D68" s="12">
        <v>2038</v>
      </c>
      <c r="E68" s="12" t="s">
        <v>167</v>
      </c>
      <c r="F68" s="12">
        <v>600</v>
      </c>
      <c r="G68" s="12" t="s">
        <v>11</v>
      </c>
      <c r="H68" s="15" t="s">
        <v>168</v>
      </c>
      <c r="I68" s="13">
        <v>0</v>
      </c>
      <c r="J68" s="14">
        <v>1</v>
      </c>
      <c r="K68" s="15">
        <v>3</v>
      </c>
      <c r="L68" s="15">
        <v>0</v>
      </c>
      <c r="M68" s="20">
        <v>0</v>
      </c>
      <c r="N68" s="25">
        <v>4</v>
      </c>
      <c r="O68" s="22">
        <v>1</v>
      </c>
      <c r="P68" s="13">
        <v>0</v>
      </c>
      <c r="Q68" s="15">
        <v>0</v>
      </c>
      <c r="R68" s="15">
        <v>2</v>
      </c>
      <c r="S68" s="13">
        <v>2</v>
      </c>
      <c r="T68" s="15">
        <v>0</v>
      </c>
      <c r="U68" s="15">
        <v>0</v>
      </c>
      <c r="V68" s="83">
        <v>1</v>
      </c>
      <c r="W68" s="28">
        <v>6</v>
      </c>
      <c r="X68" s="30">
        <v>10</v>
      </c>
      <c r="Y68" s="88">
        <v>0.94374400940379799</v>
      </c>
      <c r="Z68" s="64" t="str">
        <f>_xlfn.IFNA(MATCH(B68,'Group B - Selected Projects '!$B$5:$B$100,0),"Not selected")</f>
        <v>Not selected</v>
      </c>
      <c r="AA68" s="64">
        <f>_xlfn.IFNA(MATCH(B68,'Group B - Waitlist'!$B$4:$B$100,0),"Not on waitlist")</f>
        <v>41</v>
      </c>
    </row>
    <row r="69" spans="2:27" ht="15" thickBot="1">
      <c r="B69" s="78">
        <v>122131</v>
      </c>
      <c r="C69" s="12" t="s">
        <v>35</v>
      </c>
      <c r="D69" s="12">
        <v>2038</v>
      </c>
      <c r="E69" s="12" t="s">
        <v>169</v>
      </c>
      <c r="F69" s="12">
        <v>720</v>
      </c>
      <c r="G69" s="12" t="s">
        <v>11</v>
      </c>
      <c r="H69" s="13" t="s">
        <v>91</v>
      </c>
      <c r="I69" s="13">
        <v>0</v>
      </c>
      <c r="J69" s="14">
        <v>1</v>
      </c>
      <c r="K69" s="15">
        <v>3</v>
      </c>
      <c r="L69" s="15">
        <v>0</v>
      </c>
      <c r="M69" s="20">
        <v>0</v>
      </c>
      <c r="N69" s="25">
        <v>4</v>
      </c>
      <c r="O69" s="22">
        <v>1</v>
      </c>
      <c r="P69" s="15">
        <v>0</v>
      </c>
      <c r="Q69" s="15">
        <v>0</v>
      </c>
      <c r="R69" s="15">
        <v>2</v>
      </c>
      <c r="S69" s="15">
        <v>2</v>
      </c>
      <c r="T69" s="15">
        <v>0</v>
      </c>
      <c r="U69" s="15">
        <v>0</v>
      </c>
      <c r="V69" s="83">
        <v>1</v>
      </c>
      <c r="W69" s="28">
        <v>6</v>
      </c>
      <c r="X69" s="30">
        <v>10</v>
      </c>
      <c r="Y69" s="88">
        <v>0.92519427221896799</v>
      </c>
      <c r="Z69" s="64" t="str">
        <f>_xlfn.IFNA(MATCH(B69,'Group B - Selected Projects '!$B$5:$B$100,0),"Not selected")</f>
        <v>Not selected</v>
      </c>
      <c r="AA69" s="64">
        <f>_xlfn.IFNA(MATCH(B69,'Group B - Waitlist'!$B$4:$B$100,0),"Not on waitlist")</f>
        <v>42</v>
      </c>
    </row>
    <row r="70" spans="2:27" ht="15" thickBot="1">
      <c r="B70" s="78">
        <v>164853</v>
      </c>
      <c r="C70" s="12" t="s">
        <v>35</v>
      </c>
      <c r="D70" s="12">
        <v>2038</v>
      </c>
      <c r="E70" s="12" t="s">
        <v>170</v>
      </c>
      <c r="F70" s="12">
        <v>840</v>
      </c>
      <c r="G70" s="12" t="s">
        <v>11</v>
      </c>
      <c r="H70" s="17" t="s">
        <v>119</v>
      </c>
      <c r="I70" s="13">
        <v>0</v>
      </c>
      <c r="J70" s="14">
        <v>1</v>
      </c>
      <c r="K70" s="15">
        <v>3</v>
      </c>
      <c r="L70" s="15">
        <v>0</v>
      </c>
      <c r="M70" s="20">
        <v>0</v>
      </c>
      <c r="N70" s="25">
        <v>4</v>
      </c>
      <c r="O70" s="22">
        <v>1</v>
      </c>
      <c r="P70" s="15">
        <v>0</v>
      </c>
      <c r="Q70" s="15">
        <v>0</v>
      </c>
      <c r="R70" s="15">
        <v>2</v>
      </c>
      <c r="S70" s="16">
        <v>2</v>
      </c>
      <c r="T70" s="15">
        <v>0</v>
      </c>
      <c r="U70" s="15">
        <v>0</v>
      </c>
      <c r="V70" s="83">
        <v>1</v>
      </c>
      <c r="W70" s="28">
        <v>6</v>
      </c>
      <c r="X70" s="30">
        <v>10</v>
      </c>
      <c r="Y70" s="88">
        <v>0.74736775322801796</v>
      </c>
      <c r="Z70" s="64" t="str">
        <f>_xlfn.IFNA(MATCH(B70,'Group B - Selected Projects '!$B$5:$B$100,0),"Not selected")</f>
        <v>Not selected</v>
      </c>
      <c r="AA70" s="64">
        <f>_xlfn.IFNA(MATCH(B70,'Group B - Waitlist'!$B$4:$B$100,0),"Not on waitlist")</f>
        <v>43</v>
      </c>
    </row>
    <row r="71" spans="2:27" ht="15" thickBot="1">
      <c r="B71" s="78">
        <v>165279</v>
      </c>
      <c r="C71" s="12" t="s">
        <v>35</v>
      </c>
      <c r="D71" s="12">
        <v>2038</v>
      </c>
      <c r="E71" s="12" t="s">
        <v>171</v>
      </c>
      <c r="F71" s="12">
        <v>960</v>
      </c>
      <c r="G71" s="12" t="s">
        <v>11</v>
      </c>
      <c r="H71" s="13" t="s">
        <v>172</v>
      </c>
      <c r="I71" s="13">
        <v>0</v>
      </c>
      <c r="J71" s="14">
        <v>1</v>
      </c>
      <c r="K71" s="15">
        <v>3</v>
      </c>
      <c r="L71" s="15">
        <v>0</v>
      </c>
      <c r="M71" s="20">
        <v>0</v>
      </c>
      <c r="N71" s="25">
        <v>4</v>
      </c>
      <c r="O71" s="22">
        <v>1</v>
      </c>
      <c r="P71" s="16">
        <v>0</v>
      </c>
      <c r="Q71" s="15">
        <v>0</v>
      </c>
      <c r="R71" s="16">
        <v>2</v>
      </c>
      <c r="S71" s="16">
        <v>2</v>
      </c>
      <c r="T71" s="15">
        <v>0</v>
      </c>
      <c r="U71" s="15">
        <v>0</v>
      </c>
      <c r="V71" s="83">
        <v>1</v>
      </c>
      <c r="W71" s="28">
        <v>6</v>
      </c>
      <c r="X71" s="30">
        <v>10</v>
      </c>
      <c r="Y71" s="88">
        <v>0.70682756228223198</v>
      </c>
      <c r="Z71" s="64" t="str">
        <f>_xlfn.IFNA(MATCH(B71,'Group B - Selected Projects '!$B$5:$B$100,0),"Not selected")</f>
        <v>Not selected</v>
      </c>
      <c r="AA71" s="64">
        <f>_xlfn.IFNA(MATCH(B71,'Group B - Waitlist'!$B$4:$B$100,0),"Not on waitlist")</f>
        <v>44</v>
      </c>
    </row>
    <row r="72" spans="2:27" ht="15" thickBot="1">
      <c r="B72" s="78">
        <v>141976</v>
      </c>
      <c r="C72" s="12" t="s">
        <v>35</v>
      </c>
      <c r="D72" s="12">
        <v>2038</v>
      </c>
      <c r="E72" s="12" t="s">
        <v>173</v>
      </c>
      <c r="F72" s="12">
        <v>1320</v>
      </c>
      <c r="G72" s="12" t="s">
        <v>11</v>
      </c>
      <c r="H72" s="17" t="s">
        <v>119</v>
      </c>
      <c r="I72" s="13">
        <v>0</v>
      </c>
      <c r="J72" s="14">
        <v>1</v>
      </c>
      <c r="K72" s="15">
        <v>3</v>
      </c>
      <c r="L72" s="15">
        <v>0</v>
      </c>
      <c r="M72" s="20">
        <v>0</v>
      </c>
      <c r="N72" s="25">
        <v>4</v>
      </c>
      <c r="O72" s="22">
        <v>1</v>
      </c>
      <c r="P72" s="15">
        <v>0</v>
      </c>
      <c r="Q72" s="15">
        <v>0</v>
      </c>
      <c r="R72" s="15">
        <v>2</v>
      </c>
      <c r="S72" s="15">
        <v>2</v>
      </c>
      <c r="T72" s="13">
        <v>0</v>
      </c>
      <c r="U72" s="15">
        <v>0</v>
      </c>
      <c r="V72" s="83">
        <v>1</v>
      </c>
      <c r="W72" s="28">
        <v>6</v>
      </c>
      <c r="X72" s="30">
        <v>10</v>
      </c>
      <c r="Y72" s="88">
        <v>0.65497177081886604</v>
      </c>
      <c r="Z72" s="64" t="str">
        <f>_xlfn.IFNA(MATCH(B72,'Group B - Selected Projects '!$B$5:$B$100,0),"Not selected")</f>
        <v>Not selected</v>
      </c>
      <c r="AA72" s="64">
        <f>_xlfn.IFNA(MATCH(B72,'Group B - Waitlist'!$B$4:$B$100,0),"Not on waitlist")</f>
        <v>45</v>
      </c>
    </row>
    <row r="73" spans="2:27" ht="15" thickBot="1">
      <c r="B73" s="78">
        <v>166517</v>
      </c>
      <c r="C73" s="12" t="s">
        <v>35</v>
      </c>
      <c r="D73" s="12">
        <v>2038</v>
      </c>
      <c r="E73" s="12" t="s">
        <v>174</v>
      </c>
      <c r="F73" s="12">
        <v>600</v>
      </c>
      <c r="G73" s="12" t="s">
        <v>11</v>
      </c>
      <c r="H73" s="15" t="s">
        <v>91</v>
      </c>
      <c r="I73" s="13">
        <v>0</v>
      </c>
      <c r="J73" s="14">
        <v>1</v>
      </c>
      <c r="K73" s="15">
        <v>3</v>
      </c>
      <c r="L73" s="15">
        <v>0</v>
      </c>
      <c r="M73" s="20">
        <v>0</v>
      </c>
      <c r="N73" s="25">
        <v>4</v>
      </c>
      <c r="O73" s="22">
        <v>1</v>
      </c>
      <c r="P73" s="13">
        <v>0</v>
      </c>
      <c r="Q73" s="15">
        <v>0</v>
      </c>
      <c r="R73" s="15">
        <v>2</v>
      </c>
      <c r="S73" s="13">
        <v>2</v>
      </c>
      <c r="T73" s="15">
        <v>0</v>
      </c>
      <c r="U73" s="15">
        <v>0</v>
      </c>
      <c r="V73" s="83">
        <v>1</v>
      </c>
      <c r="W73" s="28">
        <v>6</v>
      </c>
      <c r="X73" s="30">
        <v>10</v>
      </c>
      <c r="Y73" s="88">
        <v>0.56759949775816299</v>
      </c>
      <c r="Z73" s="64" t="str">
        <f>_xlfn.IFNA(MATCH(B73,'Group B - Selected Projects '!$B$5:$B$100,0),"Not selected")</f>
        <v>Not selected</v>
      </c>
      <c r="AA73" s="64">
        <f>_xlfn.IFNA(MATCH(B73,'Group B - Waitlist'!$B$4:$B$100,0),"Not on waitlist")</f>
        <v>46</v>
      </c>
    </row>
    <row r="74" spans="2:27" ht="15" thickBot="1">
      <c r="B74" s="78">
        <v>165155</v>
      </c>
      <c r="C74" s="12" t="s">
        <v>35</v>
      </c>
      <c r="D74" s="12">
        <v>2038</v>
      </c>
      <c r="E74" s="12" t="s">
        <v>175</v>
      </c>
      <c r="F74" s="12">
        <v>1440</v>
      </c>
      <c r="G74" s="12" t="s">
        <v>11</v>
      </c>
      <c r="H74" s="15" t="s">
        <v>91</v>
      </c>
      <c r="I74" s="13">
        <v>0</v>
      </c>
      <c r="J74" s="14">
        <v>1</v>
      </c>
      <c r="K74" s="15">
        <v>3</v>
      </c>
      <c r="L74" s="15">
        <v>0</v>
      </c>
      <c r="M74" s="20">
        <v>0</v>
      </c>
      <c r="N74" s="25">
        <v>4</v>
      </c>
      <c r="O74" s="22">
        <v>1</v>
      </c>
      <c r="P74" s="16">
        <v>0</v>
      </c>
      <c r="Q74" s="16">
        <v>0</v>
      </c>
      <c r="R74" s="16">
        <v>2</v>
      </c>
      <c r="S74" s="16">
        <v>2</v>
      </c>
      <c r="T74" s="16">
        <v>0</v>
      </c>
      <c r="U74" s="15">
        <v>0</v>
      </c>
      <c r="V74" s="83">
        <v>1</v>
      </c>
      <c r="W74" s="28">
        <v>6</v>
      </c>
      <c r="X74" s="30">
        <v>10</v>
      </c>
      <c r="Y74" s="88">
        <v>2.7837246539783402E-2</v>
      </c>
      <c r="Z74" s="64" t="str">
        <f>_xlfn.IFNA(MATCH(B74,'Group B - Selected Projects '!$B$5:$B$100,0),"Not selected")</f>
        <v>Not selected</v>
      </c>
      <c r="AA74" s="64">
        <f>_xlfn.IFNA(MATCH(B74,'Group B - Waitlist'!$B$4:$B$100,0),"Not on waitlist")</f>
        <v>47</v>
      </c>
    </row>
    <row r="75" spans="2:27" ht="15" thickBot="1">
      <c r="B75" s="85">
        <v>167354</v>
      </c>
      <c r="C75" s="71" t="s">
        <v>24</v>
      </c>
      <c r="D75" s="71">
        <v>2152</v>
      </c>
      <c r="E75" s="71" t="s">
        <v>176</v>
      </c>
      <c r="F75" s="71">
        <v>3840</v>
      </c>
      <c r="G75" s="71" t="s">
        <v>11</v>
      </c>
      <c r="H75" s="72" t="s">
        <v>177</v>
      </c>
      <c r="I75" s="76"/>
      <c r="J75" s="73"/>
      <c r="K75" s="71"/>
      <c r="L75" s="71"/>
      <c r="M75" s="86"/>
      <c r="N75" s="26">
        <v>0</v>
      </c>
      <c r="O75" s="75"/>
      <c r="P75" s="71"/>
      <c r="Q75" s="71"/>
      <c r="R75" s="71"/>
      <c r="S75" s="71"/>
      <c r="T75" s="71"/>
      <c r="U75" s="71"/>
      <c r="V75" s="87"/>
      <c r="W75" s="29">
        <v>0</v>
      </c>
      <c r="X75" s="31">
        <v>0</v>
      </c>
      <c r="Y75" s="88">
        <v>0.38709459385304801</v>
      </c>
      <c r="Z75" s="64" t="str">
        <f>_xlfn.IFNA(MATCH(B75,'Group B - Selected Projects '!$B$5:$B$100,0),"Not selected")</f>
        <v>Not selected</v>
      </c>
      <c r="AA75" s="64" t="str">
        <f>_xlfn.IFNA(MATCH(B75,'Group B - Waitlist'!$B$4:$B$100,0),"Not on waitlist")</f>
        <v>Not on waitlist</v>
      </c>
    </row>
  </sheetData>
  <autoFilter ref="B5:AA5" xr:uid="{755B8140-14BB-47E1-BA9E-EF18F5690202}">
    <sortState xmlns:xlrd2="http://schemas.microsoft.com/office/spreadsheetml/2017/richdata2" ref="B6:AA75">
      <sortCondition ref="B5"/>
    </sortState>
  </autoFilter>
  <sortState xmlns:xlrd2="http://schemas.microsoft.com/office/spreadsheetml/2017/richdata2" ref="B6:AA75">
    <sortCondition descending="1" ref="X6:X75"/>
    <sortCondition descending="1" ref="Y6:Y75"/>
  </sortState>
  <mergeCells count="1">
    <mergeCell ref="E2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8C1C9-24ED-47C5-A603-784FD0D71725}">
  <sheetPr>
    <tabColor theme="9" tint="-0.249977111117893"/>
  </sheetPr>
  <dimension ref="B2:H70"/>
  <sheetViews>
    <sheetView showGridLines="0" zoomScale="115" zoomScaleNormal="115" workbookViewId="0">
      <selection activeCell="H5" sqref="H5:H7"/>
    </sheetView>
  </sheetViews>
  <sheetFormatPr defaultColWidth="8.85546875" defaultRowHeight="14.45"/>
  <cols>
    <col min="1" max="2" width="9.140625"/>
    <col min="3" max="3" width="20" customWidth="1"/>
    <col min="4" max="4" width="9.140625"/>
    <col min="5" max="5" width="38.85546875" customWidth="1"/>
    <col min="6" max="6" width="35.140625" customWidth="1"/>
    <col min="7" max="7" width="27.85546875" customWidth="1"/>
    <col min="8" max="8" width="20" customWidth="1"/>
    <col min="9" max="24" width="9.140625"/>
  </cols>
  <sheetData>
    <row r="2" spans="2:8" ht="56.25" customHeight="1">
      <c r="E2" s="48" t="s">
        <v>178</v>
      </c>
      <c r="F2" s="49" t="s">
        <v>53</v>
      </c>
      <c r="G2" s="50">
        <f>SUM(F5:F70)/1000</f>
        <v>51.052500000000002</v>
      </c>
    </row>
    <row r="3" spans="2:8">
      <c r="E3" s="51"/>
      <c r="F3" s="52"/>
    </row>
    <row r="4" spans="2:8" ht="51" customHeight="1">
      <c r="B4" s="53" t="s">
        <v>54</v>
      </c>
      <c r="C4" s="54" t="s">
        <v>6</v>
      </c>
      <c r="D4" s="54" t="s">
        <v>55</v>
      </c>
      <c r="E4" s="55" t="s">
        <v>56</v>
      </c>
      <c r="F4" s="56" t="s">
        <v>57</v>
      </c>
      <c r="G4" s="56" t="s">
        <v>20</v>
      </c>
      <c r="H4" s="56" t="s">
        <v>58</v>
      </c>
    </row>
    <row r="5" spans="2:8">
      <c r="B5" s="79">
        <v>167352</v>
      </c>
      <c r="C5" s="46" t="str">
        <f>IF(_xlfn.XLOOKUP(B5,'Group B - Scores'!$B$6:$B$75,'Group B - Scores'!$E$6:$E$75,0)=0,"",_xlfn.XLOOKUP(B5,'Group B - Scores'!$B$6:$B$75,'Group B - Scores'!$E$6:$E$75,0))</f>
        <v>New Lenox CSG 3 LLC</v>
      </c>
      <c r="D5" s="46">
        <f>IF(_xlfn.XLOOKUP(B5,'Group B - Scores'!$B$6:$B$75,'Group B - Scores'!$D$6:$D$75,0)=0,"",_xlfn.XLOOKUP(B5,'Group B - Scores'!$B$6:$B$75,'Group B - Scores'!$D$6:$D$75,0))</f>
        <v>2152</v>
      </c>
      <c r="E5" s="46" t="str">
        <f>IF(_xlfn.XLOOKUP(B5,'Group B - Scores'!$B$6:$B$75,'Group B - Scores'!$C$6:$C$75,0)=0,"",_xlfn.XLOOKUP(B5,'Group B - Scores'!$B$6:$B$75,'Group B - Scores'!$C$6:$C$75,0))</f>
        <v>Dimension IL 1 LLC</v>
      </c>
      <c r="F5" s="46">
        <f>IF(_xlfn.XLOOKUP(B5,'Group B - Scores'!$B$6:$B$75,'Group B - Scores'!$F$6:$F$75,0)=0,"",_xlfn.XLOOKUP(B5,'Group B - Scores'!$B$6:$B$75,'Group B - Scores'!$F$6:$F$75,0))</f>
        <v>4920</v>
      </c>
      <c r="G5" s="46">
        <f>IF(_xlfn.XLOOKUP(B5,'Group B - Scores'!$B$6:$B$75,'Group B - Scores'!$X$6:$X$75,0)=0,"",_xlfn.XLOOKUP(B5,'Group B - Scores'!$B$6:$B$75,'Group B - Scores'!$X$6:$X$75,0))</f>
        <v>21</v>
      </c>
      <c r="H5" s="46">
        <f>IF(_xlfn.XLOOKUP(B5,'Group B - Scores'!$B$6:$B$75,'Group B - Scores'!$Y$6:$Y$75,0)=0,"",_xlfn.XLOOKUP(B5,'Group B - Scores'!$B$6:$B$75,'Group B - Scores'!$Y$6:$Y$75,0))</f>
        <v>0.92354659929398097</v>
      </c>
    </row>
    <row r="6" spans="2:8">
      <c r="B6" s="78">
        <v>167115</v>
      </c>
      <c r="C6" s="46" t="str">
        <f>IF(_xlfn.XLOOKUP(B6,'Group B - Scores'!$B$6:$B$75,'Group B - Scores'!$E$6:$E$75,0)=0,"",_xlfn.XLOOKUP(B6,'Group B - Scores'!$B$6:$B$75,'Group B - Scores'!$E$6:$E$75,0))</f>
        <v>Blue Aster Solar, LLC</v>
      </c>
      <c r="D6" s="46">
        <f>IF(_xlfn.XLOOKUP(B6,'Group B - Scores'!$B$6:$B$75,'Group B - Scores'!$D$6:$D$75,0)=0,"",_xlfn.XLOOKUP(B6,'Group B - Scores'!$B$6:$B$75,'Group B - Scores'!$D$6:$D$75,0))</f>
        <v>2023</v>
      </c>
      <c r="E6" s="46" t="str">
        <f>IF(_xlfn.XLOOKUP(B6,'Group B - Scores'!$B$6:$B$75,'Group B - Scores'!$C$6:$C$75,0)=0,"",_xlfn.XLOOKUP(B6,'Group B - Scores'!$B$6:$B$75,'Group B - Scores'!$C$6:$C$75,0))</f>
        <v>Trajectory Solar 3, LLC</v>
      </c>
      <c r="F6" s="46">
        <f>IF(_xlfn.XLOOKUP(B6,'Group B - Scores'!$B$6:$B$75,'Group B - Scores'!$F$6:$F$75,0)=0,"",_xlfn.XLOOKUP(B6,'Group B - Scores'!$B$6:$B$75,'Group B - Scores'!$F$6:$F$75,0))</f>
        <v>4000</v>
      </c>
      <c r="G6" s="46">
        <f>IF(_xlfn.XLOOKUP(B6,'Group B - Scores'!$B$6:$B$75,'Group B - Scores'!$X$6:$X$75,0)=0,"",_xlfn.XLOOKUP(B6,'Group B - Scores'!$B$6:$B$75,'Group B - Scores'!$X$6:$X$75,0))</f>
        <v>21</v>
      </c>
      <c r="H6" s="46">
        <f>IF(_xlfn.XLOOKUP(B6,'Group B - Scores'!$B$6:$B$75,'Group B - Scores'!$Y$6:$Y$75,0)=0,"",_xlfn.XLOOKUP(B6,'Group B - Scores'!$B$6:$B$75,'Group B - Scores'!$Y$6:$Y$75,0))</f>
        <v>0.63163752874432599</v>
      </c>
    </row>
    <row r="7" spans="2:8">
      <c r="B7" s="81">
        <v>168656</v>
      </c>
      <c r="C7" s="46" t="str">
        <f>IF(_xlfn.XLOOKUP(B7,'Group B - Scores'!$B$6:$B$75,'Group B - Scores'!$E$6:$E$75,0)=0,"",_xlfn.XLOOKUP(B7,'Group B - Scores'!$B$6:$B$75,'Group B - Scores'!$E$6:$E$75,0))</f>
        <v>Bolingbrook CSG 4 LLC</v>
      </c>
      <c r="D7" s="46">
        <f>IF(_xlfn.XLOOKUP(B7,'Group B - Scores'!$B$6:$B$75,'Group B - Scores'!$D$6:$D$75,0)=0,"",_xlfn.XLOOKUP(B7,'Group B - Scores'!$B$6:$B$75,'Group B - Scores'!$D$6:$D$75,0))</f>
        <v>2152</v>
      </c>
      <c r="E7" s="46" t="str">
        <f>IF(_xlfn.XLOOKUP(B7,'Group B - Scores'!$B$6:$B$75,'Group B - Scores'!$C$6:$C$75,0)=0,"",_xlfn.XLOOKUP(B7,'Group B - Scores'!$B$6:$B$75,'Group B - Scores'!$C$6:$C$75,0))</f>
        <v>Dimension IL 1 LLC</v>
      </c>
      <c r="F7" s="46">
        <f>IF(_xlfn.XLOOKUP(B7,'Group B - Scores'!$B$6:$B$75,'Group B - Scores'!$F$6:$F$75,0)=0,"",_xlfn.XLOOKUP(B7,'Group B - Scores'!$B$6:$B$75,'Group B - Scores'!$F$6:$F$75,0))</f>
        <v>812.5</v>
      </c>
      <c r="G7" s="46">
        <f>IF(_xlfn.XLOOKUP(B7,'Group B - Scores'!$B$6:$B$75,'Group B - Scores'!$X$6:$X$75,0)=0,"",_xlfn.XLOOKUP(B7,'Group B - Scores'!$B$6:$B$75,'Group B - Scores'!$X$6:$X$75,0))</f>
        <v>21</v>
      </c>
      <c r="H7" s="46">
        <f>IF(_xlfn.XLOOKUP(B7,'Group B - Scores'!$B$6:$B$75,'Group B - Scores'!$Y$6:$Y$75,0)=0,"",_xlfn.XLOOKUP(B7,'Group B - Scores'!$B$6:$B$75,'Group B - Scores'!$Y$6:$Y$75,0))</f>
        <v>0.237257603935907</v>
      </c>
    </row>
    <row r="8" spans="2:8">
      <c r="B8" s="81">
        <v>167347</v>
      </c>
      <c r="C8" s="46" t="str">
        <f>IF(_xlfn.XLOOKUP(B8,'Group B - Scores'!$B$6:$B$75,'Group B - Scores'!$E$6:$E$75,0)=0,"",_xlfn.XLOOKUP(B8,'Group B - Scores'!$B$6:$B$75,'Group B - Scores'!$E$6:$E$75,0))</f>
        <v>Lombard CSG 1 LLC</v>
      </c>
      <c r="D8" s="46">
        <f>IF(_xlfn.XLOOKUP(B8,'Group B - Scores'!$B$6:$B$75,'Group B - Scores'!$D$6:$D$75,0)=0,"",_xlfn.XLOOKUP(B8,'Group B - Scores'!$B$6:$B$75,'Group B - Scores'!$D$6:$D$75,0))</f>
        <v>2152</v>
      </c>
      <c r="E8" s="46" t="str">
        <f>IF(_xlfn.XLOOKUP(B8,'Group B - Scores'!$B$6:$B$75,'Group B - Scores'!$C$6:$C$75,0)=0,"",_xlfn.XLOOKUP(B8,'Group B - Scores'!$B$6:$B$75,'Group B - Scores'!$C$6:$C$75,0))</f>
        <v>Dimension IL 1 LLC</v>
      </c>
      <c r="F8" s="46">
        <f>IF(_xlfn.XLOOKUP(B8,'Group B - Scores'!$B$6:$B$75,'Group B - Scores'!$F$6:$F$75,0)=0,"",_xlfn.XLOOKUP(B8,'Group B - Scores'!$B$6:$B$75,'Group B - Scores'!$F$6:$F$75,0))</f>
        <v>840</v>
      </c>
      <c r="G8" s="46">
        <f>IF(_xlfn.XLOOKUP(B8,'Group B - Scores'!$B$6:$B$75,'Group B - Scores'!$X$6:$X$75,0)=0,"",_xlfn.XLOOKUP(B8,'Group B - Scores'!$B$6:$B$75,'Group B - Scores'!$X$6:$X$75,0))</f>
        <v>19</v>
      </c>
      <c r="H8" s="46">
        <f>IF(_xlfn.XLOOKUP(B8,'Group B - Scores'!$B$6:$B$75,'Group B - Scores'!$Y$6:$Y$75,0)=0,"",_xlfn.XLOOKUP(B8,'Group B - Scores'!$B$6:$B$75,'Group B - Scores'!$Y$6:$Y$75,0))</f>
        <v>0.641033972270871</v>
      </c>
    </row>
    <row r="9" spans="2:8">
      <c r="B9" s="81">
        <v>167348</v>
      </c>
      <c r="C9" s="46" t="str">
        <f>IF(_xlfn.XLOOKUP(B9,'Group B - Scores'!$B$6:$B$75,'Group B - Scores'!$E$6:$E$75,0)=0,"",_xlfn.XLOOKUP(B9,'Group B - Scores'!$B$6:$B$75,'Group B - Scores'!$E$6:$E$75,0))</f>
        <v>Morris CSG 1 LLC</v>
      </c>
      <c r="D9" s="46">
        <f>IF(_xlfn.XLOOKUP(B9,'Group B - Scores'!$B$6:$B$75,'Group B - Scores'!$D$6:$D$75,0)=0,"",_xlfn.XLOOKUP(B9,'Group B - Scores'!$B$6:$B$75,'Group B - Scores'!$D$6:$D$75,0))</f>
        <v>2152</v>
      </c>
      <c r="E9" s="46" t="str">
        <f>IF(_xlfn.XLOOKUP(B9,'Group B - Scores'!$B$6:$B$75,'Group B - Scores'!$C$6:$C$75,0)=0,"",_xlfn.XLOOKUP(B9,'Group B - Scores'!$B$6:$B$75,'Group B - Scores'!$C$6:$C$75,0))</f>
        <v>Dimension IL 1 LLC</v>
      </c>
      <c r="F9" s="46">
        <f>IF(_xlfn.XLOOKUP(B9,'Group B - Scores'!$B$6:$B$75,'Group B - Scores'!$F$6:$F$75,0)=0,"",_xlfn.XLOOKUP(B9,'Group B - Scores'!$B$6:$B$75,'Group B - Scores'!$F$6:$F$75,0))</f>
        <v>4920</v>
      </c>
      <c r="G9" s="46">
        <f>IF(_xlfn.XLOOKUP(B9,'Group B - Scores'!$B$6:$B$75,'Group B - Scores'!$X$6:$X$75,0)=0,"",_xlfn.XLOOKUP(B9,'Group B - Scores'!$B$6:$B$75,'Group B - Scores'!$X$6:$X$75,0))</f>
        <v>19</v>
      </c>
      <c r="H9" s="46">
        <f>IF(_xlfn.XLOOKUP(B9,'Group B - Scores'!$B$6:$B$75,'Group B - Scores'!$Y$6:$Y$75,0)=0,"",_xlfn.XLOOKUP(B9,'Group B - Scores'!$B$6:$B$75,'Group B - Scores'!$Y$6:$Y$75,0))</f>
        <v>0.41034212357906202</v>
      </c>
    </row>
    <row r="10" spans="2:8" s="2" customFormat="1">
      <c r="B10" s="78">
        <v>167122</v>
      </c>
      <c r="C10" s="46" t="str">
        <f>IF(_xlfn.XLOOKUP(B10,'Group B - Scores'!$B$6:$B$75,'Group B - Scores'!$E$6:$E$75,0)=0,"",_xlfn.XLOOKUP(B10,'Group B - Scores'!$B$6:$B$75,'Group B - Scores'!$E$6:$E$75,0))</f>
        <v>Fox Sparrow Solar, LLC</v>
      </c>
      <c r="D10" s="46">
        <f>IF(_xlfn.XLOOKUP(B10,'Group B - Scores'!$B$6:$B$75,'Group B - Scores'!$D$6:$D$75,0)=0,"",_xlfn.XLOOKUP(B10,'Group B - Scores'!$B$6:$B$75,'Group B - Scores'!$D$6:$D$75,0))</f>
        <v>2023</v>
      </c>
      <c r="E10" s="46" t="str">
        <f>IF(_xlfn.XLOOKUP(B10,'Group B - Scores'!$B$6:$B$75,'Group B - Scores'!$C$6:$C$75,0)=0,"",_xlfn.XLOOKUP(B10,'Group B - Scores'!$B$6:$B$75,'Group B - Scores'!$C$6:$C$75,0))</f>
        <v>Trajectory Solar 3, LLC</v>
      </c>
      <c r="F10" s="46">
        <f>IF(_xlfn.XLOOKUP(B10,'Group B - Scores'!$B$6:$B$75,'Group B - Scores'!$F$6:$F$75,0)=0,"",_xlfn.XLOOKUP(B10,'Group B - Scores'!$B$6:$B$75,'Group B - Scores'!$F$6:$F$75,0))</f>
        <v>2000</v>
      </c>
      <c r="G10" s="46">
        <f>IF(_xlfn.XLOOKUP(B10,'Group B - Scores'!$B$6:$B$75,'Group B - Scores'!$X$6:$X$75,0)=0,"",_xlfn.XLOOKUP(B10,'Group B - Scores'!$B$6:$B$75,'Group B - Scores'!$X$6:$X$75,0))</f>
        <v>18</v>
      </c>
      <c r="H10" s="46">
        <f>IF(_xlfn.XLOOKUP(B10,'Group B - Scores'!$B$6:$B$75,'Group B - Scores'!$Y$6:$Y$75,0)=0,"",_xlfn.XLOOKUP(B10,'Group B - Scores'!$B$6:$B$75,'Group B - Scores'!$Y$6:$Y$75,0))</f>
        <v>0.92663095724964295</v>
      </c>
    </row>
    <row r="11" spans="2:8">
      <c r="B11" s="78">
        <v>165205</v>
      </c>
      <c r="C11" s="46" t="str">
        <f>IF(_xlfn.XLOOKUP(B11,'Group B - Scores'!$B$6:$B$75,'Group B - Scores'!$E$6:$E$75,0)=0,"",_xlfn.XLOOKUP(B11,'Group B - Scores'!$B$6:$B$75,'Group B - Scores'!$E$6:$E$75,0))</f>
        <v>SLDIL 165205</v>
      </c>
      <c r="D11" s="46">
        <f>IF(_xlfn.XLOOKUP(B11,'Group B - Scores'!$B$6:$B$75,'Group B - Scores'!$D$6:$D$75,0)=0,"",_xlfn.XLOOKUP(B11,'Group B - Scores'!$B$6:$B$75,'Group B - Scores'!$D$6:$D$75,0))</f>
        <v>2038</v>
      </c>
      <c r="E11" s="46" t="str">
        <f>IF(_xlfn.XLOOKUP(B11,'Group B - Scores'!$B$6:$B$75,'Group B - Scores'!$C$6:$C$75,0)=0,"",_xlfn.XLOOKUP(B11,'Group B - Scores'!$B$6:$B$75,'Group B - Scores'!$C$6:$C$75,0))</f>
        <v>SLDIL Portfolio LLC</v>
      </c>
      <c r="F11" s="46">
        <f>IF(_xlfn.XLOOKUP(B11,'Group B - Scores'!$B$6:$B$75,'Group B - Scores'!$F$6:$F$75,0)=0,"",_xlfn.XLOOKUP(B11,'Group B - Scores'!$B$6:$B$75,'Group B - Scores'!$F$6:$F$75,0))</f>
        <v>4320</v>
      </c>
      <c r="G11" s="46">
        <f>IF(_xlfn.XLOOKUP(B11,'Group B - Scores'!$B$6:$B$75,'Group B - Scores'!$X$6:$X$75,0)=0,"",_xlfn.XLOOKUP(B11,'Group B - Scores'!$B$6:$B$75,'Group B - Scores'!$X$6:$X$75,0))</f>
        <v>16</v>
      </c>
      <c r="H11" s="46">
        <f>IF(_xlfn.XLOOKUP(B11,'Group B - Scores'!$B$6:$B$75,'Group B - Scores'!$Y$6:$Y$75,0)=0,"",_xlfn.XLOOKUP(B11,'Group B - Scores'!$B$6:$B$75,'Group B - Scores'!$Y$6:$Y$75,0))</f>
        <v>0.54763348373599896</v>
      </c>
    </row>
    <row r="12" spans="2:8">
      <c r="B12" s="78">
        <v>165227</v>
      </c>
      <c r="C12" s="46" t="str">
        <f>IF(_xlfn.XLOOKUP(B12,'Group B - Scores'!$B$6:$B$75,'Group B - Scores'!$E$6:$E$75,0)=0,"",_xlfn.XLOOKUP(B12,'Group B - Scores'!$B$6:$B$75,'Group B - Scores'!$E$6:$E$75,0))</f>
        <v>SLDIL 165227</v>
      </c>
      <c r="D12" s="46">
        <f>IF(_xlfn.XLOOKUP(B12,'Group B - Scores'!$B$6:$B$75,'Group B - Scores'!$D$6:$D$75,0)=0,"",_xlfn.XLOOKUP(B12,'Group B - Scores'!$B$6:$B$75,'Group B - Scores'!$D$6:$D$75,0))</f>
        <v>2038</v>
      </c>
      <c r="E12" s="46" t="str">
        <f>IF(_xlfn.XLOOKUP(B12,'Group B - Scores'!$B$6:$B$75,'Group B - Scores'!$C$6:$C$75,0)=0,"",_xlfn.XLOOKUP(B12,'Group B - Scores'!$B$6:$B$75,'Group B - Scores'!$C$6:$C$75,0))</f>
        <v>SLDIL Portfolio LLC</v>
      </c>
      <c r="F12" s="46">
        <f>IF(_xlfn.XLOOKUP(B12,'Group B - Scores'!$B$6:$B$75,'Group B - Scores'!$F$6:$F$75,0)=0,"",_xlfn.XLOOKUP(B12,'Group B - Scores'!$B$6:$B$75,'Group B - Scores'!$F$6:$F$75,0))</f>
        <v>960</v>
      </c>
      <c r="G12" s="46">
        <f>IF(_xlfn.XLOOKUP(B12,'Group B - Scores'!$B$6:$B$75,'Group B - Scores'!$X$6:$X$75,0)=0,"",_xlfn.XLOOKUP(B12,'Group B - Scores'!$B$6:$B$75,'Group B - Scores'!$X$6:$X$75,0))</f>
        <v>16</v>
      </c>
      <c r="H12" s="46">
        <f>IF(_xlfn.XLOOKUP(B12,'Group B - Scores'!$B$6:$B$75,'Group B - Scores'!$Y$6:$Y$75,0)=0,"",_xlfn.XLOOKUP(B12,'Group B - Scores'!$B$6:$B$75,'Group B - Scores'!$Y$6:$Y$75,0))</f>
        <v>0.38540965584658399</v>
      </c>
    </row>
    <row r="13" spans="2:8">
      <c r="B13" s="81">
        <v>168302</v>
      </c>
      <c r="C13" s="46" t="str">
        <f>IF(_xlfn.XLOOKUP(B13,'Group B - Scores'!$B$6:$B$75,'Group B - Scores'!$E$6:$E$75,0)=0,"",_xlfn.XLOOKUP(B13,'Group B - Scores'!$B$6:$B$75,'Group B - Scores'!$E$6:$E$75,0))</f>
        <v>6225 E Minooka</v>
      </c>
      <c r="D13" s="46">
        <f>IF(_xlfn.XLOOKUP(B13,'Group B - Scores'!$B$6:$B$75,'Group B - Scores'!$D$6:$D$75,0)=0,"",_xlfn.XLOOKUP(B13,'Group B - Scores'!$B$6:$B$75,'Group B - Scores'!$D$6:$D$75,0))</f>
        <v>2092</v>
      </c>
      <c r="E13" s="46" t="str">
        <f>IF(_xlfn.XLOOKUP(B13,'Group B - Scores'!$B$6:$B$75,'Group B - Scores'!$C$6:$C$75,0)=0,"",_xlfn.XLOOKUP(B13,'Group B - Scores'!$B$6:$B$75,'Group B - Scores'!$C$6:$C$75,0))</f>
        <v>Flatiron Power LLC</v>
      </c>
      <c r="F13" s="46">
        <f>IF(_xlfn.XLOOKUP(B13,'Group B - Scores'!$B$6:$B$75,'Group B - Scores'!$F$6:$F$75,0)=0,"",_xlfn.XLOOKUP(B13,'Group B - Scores'!$B$6:$B$75,'Group B - Scores'!$F$6:$F$75,0))</f>
        <v>5000</v>
      </c>
      <c r="G13" s="46">
        <f>IF(_xlfn.XLOOKUP(B13,'Group B - Scores'!$B$6:$B$75,'Group B - Scores'!$X$6:$X$75,0)=0,"",_xlfn.XLOOKUP(B13,'Group B - Scores'!$B$6:$B$75,'Group B - Scores'!$X$6:$X$75,0))</f>
        <v>16</v>
      </c>
      <c r="H13" s="46">
        <f>IF(_xlfn.XLOOKUP(B13,'Group B - Scores'!$B$6:$B$75,'Group B - Scores'!$Y$6:$Y$75,0)=0,"",_xlfn.XLOOKUP(B13,'Group B - Scores'!$B$6:$B$75,'Group B - Scores'!$Y$6:$Y$75,0))</f>
        <v>0.33686108837671402</v>
      </c>
    </row>
    <row r="14" spans="2:8">
      <c r="B14" s="78">
        <v>165322</v>
      </c>
      <c r="C14" s="46" t="str">
        <f>IF(_xlfn.XLOOKUP(B14,'Group B - Scores'!$B$6:$B$75,'Group B - Scores'!$E$6:$E$75,0)=0,"",_xlfn.XLOOKUP(B14,'Group B - Scores'!$B$6:$B$75,'Group B - Scores'!$E$6:$E$75,0))</f>
        <v>SLDIL 165322</v>
      </c>
      <c r="D14" s="46">
        <f>IF(_xlfn.XLOOKUP(B14,'Group B - Scores'!$B$6:$B$75,'Group B - Scores'!$D$6:$D$75,0)=0,"",_xlfn.XLOOKUP(B14,'Group B - Scores'!$B$6:$B$75,'Group B - Scores'!$D$6:$D$75,0))</f>
        <v>2038</v>
      </c>
      <c r="E14" s="46" t="str">
        <f>IF(_xlfn.XLOOKUP(B14,'Group B - Scores'!$B$6:$B$75,'Group B - Scores'!$C$6:$C$75,0)=0,"",_xlfn.XLOOKUP(B14,'Group B - Scores'!$B$6:$B$75,'Group B - Scores'!$C$6:$C$75,0))</f>
        <v>SLDIL Portfolio LLC</v>
      </c>
      <c r="F14" s="46">
        <f>IF(_xlfn.XLOOKUP(B14,'Group B - Scores'!$B$6:$B$75,'Group B - Scores'!$F$6:$F$75,0)=0,"",_xlfn.XLOOKUP(B14,'Group B - Scores'!$B$6:$B$75,'Group B - Scores'!$F$6:$F$75,0))</f>
        <v>2640</v>
      </c>
      <c r="G14" s="46">
        <f>IF(_xlfn.XLOOKUP(B14,'Group B - Scores'!$B$6:$B$75,'Group B - Scores'!$X$6:$X$75,0)=0,"",_xlfn.XLOOKUP(B14,'Group B - Scores'!$B$6:$B$75,'Group B - Scores'!$X$6:$X$75,0))</f>
        <v>16</v>
      </c>
      <c r="H14" s="46">
        <f>IF(_xlfn.XLOOKUP(B14,'Group B - Scores'!$B$6:$B$75,'Group B - Scores'!$Y$6:$Y$75,0)=0,"",_xlfn.XLOOKUP(B14,'Group B - Scores'!$B$6:$B$75,'Group B - Scores'!$Y$6:$Y$75,0))</f>
        <v>0.28918094621642698</v>
      </c>
    </row>
    <row r="15" spans="2:8">
      <c r="B15" s="78">
        <v>114751</v>
      </c>
      <c r="C15" s="46" t="str">
        <f>IF(_xlfn.XLOOKUP(B15,'Group B - Scores'!$B$6:$B$75,'Group B - Scores'!$E$6:$E$75,0)=0,"",_xlfn.XLOOKUP(B15,'Group B - Scores'!$B$6:$B$75,'Group B - Scores'!$E$6:$E$75,0))</f>
        <v>SLDIL 114751</v>
      </c>
      <c r="D15" s="46">
        <f>IF(_xlfn.XLOOKUP(B15,'Group B - Scores'!$B$6:$B$75,'Group B - Scores'!$D$6:$D$75,0)=0,"",_xlfn.XLOOKUP(B15,'Group B - Scores'!$B$6:$B$75,'Group B - Scores'!$D$6:$D$75,0))</f>
        <v>2038</v>
      </c>
      <c r="E15" s="46" t="str">
        <f>IF(_xlfn.XLOOKUP(B15,'Group B - Scores'!$B$6:$B$75,'Group B - Scores'!$C$6:$C$75,0)=0,"",_xlfn.XLOOKUP(B15,'Group B - Scores'!$B$6:$B$75,'Group B - Scores'!$C$6:$C$75,0))</f>
        <v>SLDIL Portfolio LLC</v>
      </c>
      <c r="F15" s="46">
        <f>IF(_xlfn.XLOOKUP(B15,'Group B - Scores'!$B$6:$B$75,'Group B - Scores'!$F$6:$F$75,0)=0,"",_xlfn.XLOOKUP(B15,'Group B - Scores'!$B$6:$B$75,'Group B - Scores'!$F$6:$F$75,0))</f>
        <v>480</v>
      </c>
      <c r="G15" s="46">
        <f>IF(_xlfn.XLOOKUP(B15,'Group B - Scores'!$B$6:$B$75,'Group B - Scores'!$X$6:$X$75,0)=0,"",_xlfn.XLOOKUP(B15,'Group B - Scores'!$B$6:$B$75,'Group B - Scores'!$X$6:$X$75,0))</f>
        <v>15</v>
      </c>
      <c r="H15" s="46">
        <f>IF(_xlfn.XLOOKUP(B15,'Group B - Scores'!$B$6:$B$75,'Group B - Scores'!$Y$6:$Y$75,0)=0,"",_xlfn.XLOOKUP(B15,'Group B - Scores'!$B$6:$B$75,'Group B - Scores'!$Y$6:$Y$75,0))</f>
        <v>0.85583755010134499</v>
      </c>
    </row>
    <row r="16" spans="2:8">
      <c r="B16" s="78">
        <v>114737</v>
      </c>
      <c r="C16" s="46" t="str">
        <f>IF(_xlfn.XLOOKUP(B16,'Group B - Scores'!$B$6:$B$75,'Group B - Scores'!$E$6:$E$75,0)=0,"",_xlfn.XLOOKUP(B16,'Group B - Scores'!$B$6:$B$75,'Group B - Scores'!$E$6:$E$75,0))</f>
        <v>SLDIL 114737</v>
      </c>
      <c r="D16" s="46">
        <f>IF(_xlfn.XLOOKUP(B16,'Group B - Scores'!$B$6:$B$75,'Group B - Scores'!$D$6:$D$75,0)=0,"",_xlfn.XLOOKUP(B16,'Group B - Scores'!$B$6:$B$75,'Group B - Scores'!$D$6:$D$75,0))</f>
        <v>2038</v>
      </c>
      <c r="E16" s="46" t="str">
        <f>IF(_xlfn.XLOOKUP(B16,'Group B - Scores'!$B$6:$B$75,'Group B - Scores'!$C$6:$C$75,0)=0,"",_xlfn.XLOOKUP(B16,'Group B - Scores'!$B$6:$B$75,'Group B - Scores'!$C$6:$C$75,0))</f>
        <v>SLDIL Portfolio LLC</v>
      </c>
      <c r="F16" s="46">
        <f>IF(_xlfn.XLOOKUP(B16,'Group B - Scores'!$B$6:$B$75,'Group B - Scores'!$F$6:$F$75,0)=0,"",_xlfn.XLOOKUP(B16,'Group B - Scores'!$B$6:$B$75,'Group B - Scores'!$F$6:$F$75,0))</f>
        <v>360</v>
      </c>
      <c r="G16" s="46">
        <f>IF(_xlfn.XLOOKUP(B16,'Group B - Scores'!$B$6:$B$75,'Group B - Scores'!$X$6:$X$75,0)=0,"",_xlfn.XLOOKUP(B16,'Group B - Scores'!$B$6:$B$75,'Group B - Scores'!$X$6:$X$75,0))</f>
        <v>15</v>
      </c>
      <c r="H16" s="46">
        <f>IF(_xlfn.XLOOKUP(B16,'Group B - Scores'!$B$6:$B$75,'Group B - Scores'!$Y$6:$Y$75,0)=0,"",_xlfn.XLOOKUP(B16,'Group B - Scores'!$B$6:$B$75,'Group B - Scores'!$Y$6:$Y$75,0))</f>
        <v>0.42106781293129902</v>
      </c>
    </row>
    <row r="17" spans="2:8">
      <c r="B17" s="78">
        <v>166441</v>
      </c>
      <c r="C17" s="46" t="str">
        <f>IF(_xlfn.XLOOKUP(B17,'Group B - Scores'!$B$6:$B$75,'Group B - Scores'!$E$6:$E$75,0)=0,"",_xlfn.XLOOKUP(B17,'Group B - Scores'!$B$6:$B$75,'Group B - Scores'!$E$6:$E$75,0))</f>
        <v>Gambrel Solar, LLC</v>
      </c>
      <c r="D17" s="46">
        <f>IF(_xlfn.XLOOKUP(B17,'Group B - Scores'!$B$6:$B$75,'Group B - Scores'!$D$6:$D$75,0)=0,"",_xlfn.XLOOKUP(B17,'Group B - Scores'!$B$6:$B$75,'Group B - Scores'!$D$6:$D$75,0))</f>
        <v>2023</v>
      </c>
      <c r="E17" s="46" t="str">
        <f>IF(_xlfn.XLOOKUP(B17,'Group B - Scores'!$B$6:$B$75,'Group B - Scores'!$C$6:$C$75,0)=0,"",_xlfn.XLOOKUP(B17,'Group B - Scores'!$B$6:$B$75,'Group B - Scores'!$C$6:$C$75,0))</f>
        <v>Trajectory Solar 3, LLC</v>
      </c>
      <c r="F17" s="46">
        <f>IF(_xlfn.XLOOKUP(B17,'Group B - Scores'!$B$6:$B$75,'Group B - Scores'!$F$6:$F$75,0)=0,"",_xlfn.XLOOKUP(B17,'Group B - Scores'!$B$6:$B$75,'Group B - Scores'!$F$6:$F$75,0))</f>
        <v>2000</v>
      </c>
      <c r="G17" s="46">
        <f>IF(_xlfn.XLOOKUP(B17,'Group B - Scores'!$B$6:$B$75,'Group B - Scores'!$X$6:$X$75,0)=0,"",_xlfn.XLOOKUP(B17,'Group B - Scores'!$B$6:$B$75,'Group B - Scores'!$X$6:$X$75,0))</f>
        <v>15</v>
      </c>
      <c r="H17" s="46">
        <f>IF(_xlfn.XLOOKUP(B17,'Group B - Scores'!$B$6:$B$75,'Group B - Scores'!$Y$6:$Y$75,0)=0,"",_xlfn.XLOOKUP(B17,'Group B - Scores'!$B$6:$B$75,'Group B - Scores'!$Y$6:$Y$75,0))</f>
        <v>0.29211698729596902</v>
      </c>
    </row>
    <row r="18" spans="2:8">
      <c r="B18" s="78">
        <v>166515</v>
      </c>
      <c r="C18" s="46" t="str">
        <f>IF(_xlfn.XLOOKUP(B18,'Group B - Scores'!$B$6:$B$75,'Group B - Scores'!$E$6:$E$75,0)=0,"",_xlfn.XLOOKUP(B18,'Group B - Scores'!$B$6:$B$75,'Group B - Scores'!$E$6:$E$75,0))</f>
        <v>SLDIL 166515</v>
      </c>
      <c r="D18" s="46">
        <f>IF(_xlfn.XLOOKUP(B18,'Group B - Scores'!$B$6:$B$75,'Group B - Scores'!$D$6:$D$75,0)=0,"",_xlfn.XLOOKUP(B18,'Group B - Scores'!$B$6:$B$75,'Group B - Scores'!$D$6:$D$75,0))</f>
        <v>2038</v>
      </c>
      <c r="E18" s="46" t="str">
        <f>IF(_xlfn.XLOOKUP(B18,'Group B - Scores'!$B$6:$B$75,'Group B - Scores'!$C$6:$C$75,0)=0,"",_xlfn.XLOOKUP(B18,'Group B - Scores'!$B$6:$B$75,'Group B - Scores'!$C$6:$C$75,0))</f>
        <v>SLDIL Portfolio LLC</v>
      </c>
      <c r="F18" s="46">
        <f>IF(_xlfn.XLOOKUP(B18,'Group B - Scores'!$B$6:$B$75,'Group B - Scores'!$F$6:$F$75,0)=0,"",_xlfn.XLOOKUP(B18,'Group B - Scores'!$B$6:$B$75,'Group B - Scores'!$F$6:$F$75,0))</f>
        <v>480</v>
      </c>
      <c r="G18" s="46">
        <f>IF(_xlfn.XLOOKUP(B18,'Group B - Scores'!$B$6:$B$75,'Group B - Scores'!$X$6:$X$75,0)=0,"",_xlfn.XLOOKUP(B18,'Group B - Scores'!$B$6:$B$75,'Group B - Scores'!$X$6:$X$75,0))</f>
        <v>15</v>
      </c>
      <c r="H18" s="46">
        <f>IF(_xlfn.XLOOKUP(B18,'Group B - Scores'!$B$6:$B$75,'Group B - Scores'!$Y$6:$Y$75,0)=0,"",_xlfn.XLOOKUP(B18,'Group B - Scores'!$B$6:$B$75,'Group B - Scores'!$Y$6:$Y$75,0))</f>
        <v>0.26231116306065899</v>
      </c>
    </row>
    <row r="19" spans="2:8">
      <c r="B19" s="78">
        <v>165201</v>
      </c>
      <c r="C19" s="46" t="str">
        <f>IF(_xlfn.XLOOKUP(B19,'Group B - Scores'!$B$6:$B$75,'Group B - Scores'!$E$6:$E$75,0)=0,"",_xlfn.XLOOKUP(B19,'Group B - Scores'!$B$6:$B$75,'Group B - Scores'!$E$6:$E$75,0))</f>
        <v>SLDIL 165201</v>
      </c>
      <c r="D19" s="46">
        <f>IF(_xlfn.XLOOKUP(B19,'Group B - Scores'!$B$6:$B$75,'Group B - Scores'!$D$6:$D$75,0)=0,"",_xlfn.XLOOKUP(B19,'Group B - Scores'!$B$6:$B$75,'Group B - Scores'!$D$6:$D$75,0))</f>
        <v>2038</v>
      </c>
      <c r="E19" s="46" t="str">
        <f>IF(_xlfn.XLOOKUP(B19,'Group B - Scores'!$B$6:$B$75,'Group B - Scores'!$C$6:$C$75,0)=0,"",_xlfn.XLOOKUP(B19,'Group B - Scores'!$B$6:$B$75,'Group B - Scores'!$C$6:$C$75,0))</f>
        <v>SLDIL Portfolio LLC</v>
      </c>
      <c r="F19" s="46">
        <f>IF(_xlfn.XLOOKUP(B19,'Group B - Scores'!$B$6:$B$75,'Group B - Scores'!$F$6:$F$75,0)=0,"",_xlfn.XLOOKUP(B19,'Group B - Scores'!$B$6:$B$75,'Group B - Scores'!$F$6:$F$75,0))</f>
        <v>5000</v>
      </c>
      <c r="G19" s="46">
        <f>IF(_xlfn.XLOOKUP(B19,'Group B - Scores'!$B$6:$B$75,'Group B - Scores'!$X$6:$X$75,0)=0,"",_xlfn.XLOOKUP(B19,'Group B - Scores'!$B$6:$B$75,'Group B - Scores'!$X$6:$X$75,0))</f>
        <v>14</v>
      </c>
      <c r="H19" s="46">
        <f>IF(_xlfn.XLOOKUP(B19,'Group B - Scores'!$B$6:$B$75,'Group B - Scores'!$Y$6:$Y$75,0)=0,"",_xlfn.XLOOKUP(B19,'Group B - Scores'!$B$6:$B$75,'Group B - Scores'!$Y$6:$Y$75,0))</f>
        <v>0.95512111191688698</v>
      </c>
    </row>
    <row r="20" spans="2:8">
      <c r="B20" s="78">
        <v>165154</v>
      </c>
      <c r="C20" s="46" t="str">
        <f>IF(_xlfn.XLOOKUP(B20,'Group B - Scores'!$B$6:$B$75,'Group B - Scores'!$E$6:$E$75,0)=0,"",_xlfn.XLOOKUP(B20,'Group B - Scores'!$B$6:$B$75,'Group B - Scores'!$E$6:$E$75,0))</f>
        <v>SLDIL 165154</v>
      </c>
      <c r="D20" s="46">
        <f>IF(_xlfn.XLOOKUP(B20,'Group B - Scores'!$B$6:$B$75,'Group B - Scores'!$D$6:$D$75,0)=0,"",_xlfn.XLOOKUP(B20,'Group B - Scores'!$B$6:$B$75,'Group B - Scores'!$D$6:$D$75,0))</f>
        <v>2038</v>
      </c>
      <c r="E20" s="46" t="str">
        <f>IF(_xlfn.XLOOKUP(B20,'Group B - Scores'!$B$6:$B$75,'Group B - Scores'!$C$6:$C$75,0)=0,"",_xlfn.XLOOKUP(B20,'Group B - Scores'!$B$6:$B$75,'Group B - Scores'!$C$6:$C$75,0))</f>
        <v>SLDIL Portfolio LLC</v>
      </c>
      <c r="F20" s="46">
        <f>IF(_xlfn.XLOOKUP(B20,'Group B - Scores'!$B$6:$B$75,'Group B - Scores'!$F$6:$F$75,0)=0,"",_xlfn.XLOOKUP(B20,'Group B - Scores'!$B$6:$B$75,'Group B - Scores'!$F$6:$F$75,0))</f>
        <v>1680</v>
      </c>
      <c r="G20" s="46">
        <f>IF(_xlfn.XLOOKUP(B20,'Group B - Scores'!$B$6:$B$75,'Group B - Scores'!$X$6:$X$75,0)=0,"",_xlfn.XLOOKUP(B20,'Group B - Scores'!$B$6:$B$75,'Group B - Scores'!$X$6:$X$75,0))</f>
        <v>14</v>
      </c>
      <c r="H20" s="46">
        <f>IF(_xlfn.XLOOKUP(B20,'Group B - Scores'!$B$6:$B$75,'Group B - Scores'!$Y$6:$Y$75,0)=0,"",_xlfn.XLOOKUP(B20,'Group B - Scores'!$B$6:$B$75,'Group B - Scores'!$Y$6:$Y$75,0))</f>
        <v>0.88468187371386597</v>
      </c>
    </row>
    <row r="21" spans="2:8">
      <c r="B21" s="78">
        <v>165208</v>
      </c>
      <c r="C21" s="46" t="str">
        <f>IF(_xlfn.XLOOKUP(B21,'Group B - Scores'!$B$6:$B$75,'Group B - Scores'!$E$6:$E$75,0)=0,"",_xlfn.XLOOKUP(B21,'Group B - Scores'!$B$6:$B$75,'Group B - Scores'!$E$6:$E$75,0))</f>
        <v>SLDIL 165208</v>
      </c>
      <c r="D21" s="46">
        <f>IF(_xlfn.XLOOKUP(B21,'Group B - Scores'!$B$6:$B$75,'Group B - Scores'!$D$6:$D$75,0)=0,"",_xlfn.XLOOKUP(B21,'Group B - Scores'!$B$6:$B$75,'Group B - Scores'!$D$6:$D$75,0))</f>
        <v>2038</v>
      </c>
      <c r="E21" s="46" t="str">
        <f>IF(_xlfn.XLOOKUP(B21,'Group B - Scores'!$B$6:$B$75,'Group B - Scores'!$C$6:$C$75,0)=0,"",_xlfn.XLOOKUP(B21,'Group B - Scores'!$B$6:$B$75,'Group B - Scores'!$C$6:$C$75,0))</f>
        <v>SLDIL Portfolio LLC</v>
      </c>
      <c r="F21" s="46">
        <f>IF(_xlfn.XLOOKUP(B21,'Group B - Scores'!$B$6:$B$75,'Group B - Scores'!$F$6:$F$75,0)=0,"",_xlfn.XLOOKUP(B21,'Group B - Scores'!$B$6:$B$75,'Group B - Scores'!$F$6:$F$75,0))</f>
        <v>600</v>
      </c>
      <c r="G21" s="46">
        <f>IF(_xlfn.XLOOKUP(B21,'Group B - Scores'!$B$6:$B$75,'Group B - Scores'!$X$6:$X$75,0)=0,"",_xlfn.XLOOKUP(B21,'Group B - Scores'!$B$6:$B$75,'Group B - Scores'!$X$6:$X$75,0))</f>
        <v>14</v>
      </c>
      <c r="H21" s="46">
        <f>IF(_xlfn.XLOOKUP(B21,'Group B - Scores'!$B$6:$B$75,'Group B - Scores'!$Y$6:$Y$75,0)=0,"",_xlfn.XLOOKUP(B21,'Group B - Scores'!$B$6:$B$75,'Group B - Scores'!$Y$6:$Y$75,0))</f>
        <v>0.88287155594654998</v>
      </c>
    </row>
    <row r="22" spans="2:8">
      <c r="B22" s="78">
        <v>165232</v>
      </c>
      <c r="C22" s="46" t="str">
        <f>IF(_xlfn.XLOOKUP(B22,'Group B - Scores'!$B$6:$B$75,'Group B - Scores'!$E$6:$E$75,0)=0,"",_xlfn.XLOOKUP(B22,'Group B - Scores'!$B$6:$B$75,'Group B - Scores'!$E$6:$E$75,0))</f>
        <v>SLDIL 165232</v>
      </c>
      <c r="D22" s="46">
        <f>IF(_xlfn.XLOOKUP(B22,'Group B - Scores'!$B$6:$B$75,'Group B - Scores'!$D$6:$D$75,0)=0,"",_xlfn.XLOOKUP(B22,'Group B - Scores'!$B$6:$B$75,'Group B - Scores'!$D$6:$D$75,0))</f>
        <v>2038</v>
      </c>
      <c r="E22" s="46" t="str">
        <f>IF(_xlfn.XLOOKUP(B22,'Group B - Scores'!$B$6:$B$75,'Group B - Scores'!$C$6:$C$75,0)=0,"",_xlfn.XLOOKUP(B22,'Group B - Scores'!$B$6:$B$75,'Group B - Scores'!$C$6:$C$75,0))</f>
        <v>SLDIL Portfolio LLC</v>
      </c>
      <c r="F22" s="46">
        <f>IF(_xlfn.XLOOKUP(B22,'Group B - Scores'!$B$6:$B$75,'Group B - Scores'!$F$6:$F$75,0)=0,"",_xlfn.XLOOKUP(B22,'Group B - Scores'!$B$6:$B$75,'Group B - Scores'!$F$6:$F$75,0))</f>
        <v>1680</v>
      </c>
      <c r="G22" s="46">
        <f>IF(_xlfn.XLOOKUP(B22,'Group B - Scores'!$B$6:$B$75,'Group B - Scores'!$X$6:$X$75,0)=0,"",_xlfn.XLOOKUP(B22,'Group B - Scores'!$B$6:$B$75,'Group B - Scores'!$X$6:$X$75,0))</f>
        <v>14</v>
      </c>
      <c r="H22" s="46">
        <f>IF(_xlfn.XLOOKUP(B22,'Group B - Scores'!$B$6:$B$75,'Group B - Scores'!$Y$6:$Y$75,0)=0,"",_xlfn.XLOOKUP(B22,'Group B - Scores'!$B$6:$B$75,'Group B - Scores'!$Y$6:$Y$75,0))</f>
        <v>0.71885477038252199</v>
      </c>
    </row>
    <row r="23" spans="2:8">
      <c r="B23" s="78">
        <v>167302</v>
      </c>
      <c r="C23" s="46" t="str">
        <f>IF(_xlfn.XLOOKUP(B23,'Group B - Scores'!$B$6:$B$75,'Group B - Scores'!$E$6:$E$75,0)=0,"",_xlfn.XLOOKUP(B23,'Group B - Scores'!$B$6:$B$75,'Group B - Scores'!$E$6:$E$75,0))</f>
        <v>SLDIL 167302</v>
      </c>
      <c r="D23" s="46">
        <f>IF(_xlfn.XLOOKUP(B23,'Group B - Scores'!$B$6:$B$75,'Group B - Scores'!$D$6:$D$75,0)=0,"",_xlfn.XLOOKUP(B23,'Group B - Scores'!$B$6:$B$75,'Group B - Scores'!$D$6:$D$75,0))</f>
        <v>2038</v>
      </c>
      <c r="E23" s="46" t="str">
        <f>IF(_xlfn.XLOOKUP(B23,'Group B - Scores'!$B$6:$B$75,'Group B - Scores'!$C$6:$C$75,0)=0,"",_xlfn.XLOOKUP(B23,'Group B - Scores'!$B$6:$B$75,'Group B - Scores'!$C$6:$C$75,0))</f>
        <v>SLDIL Portfolio LLC</v>
      </c>
      <c r="F23" s="46">
        <f>IF(_xlfn.XLOOKUP(B23,'Group B - Scores'!$B$6:$B$75,'Group B - Scores'!$F$6:$F$75,0)=0,"",_xlfn.XLOOKUP(B23,'Group B - Scores'!$B$6:$B$75,'Group B - Scores'!$F$6:$F$75,0))</f>
        <v>1200</v>
      </c>
      <c r="G23" s="46">
        <f>IF(_xlfn.XLOOKUP(B23,'Group B - Scores'!$B$6:$B$75,'Group B - Scores'!$X$6:$X$75,0)=0,"",_xlfn.XLOOKUP(B23,'Group B - Scores'!$B$6:$B$75,'Group B - Scores'!$X$6:$X$75,0))</f>
        <v>14</v>
      </c>
      <c r="H23" s="46">
        <f>IF(_xlfn.XLOOKUP(B23,'Group B - Scores'!$B$6:$B$75,'Group B - Scores'!$Y$6:$Y$75,0)=0,"",_xlfn.XLOOKUP(B23,'Group B - Scores'!$B$6:$B$75,'Group B - Scores'!$Y$6:$Y$75,0))</f>
        <v>0.60367157397512705</v>
      </c>
    </row>
    <row r="24" spans="2:8">
      <c r="B24" s="78">
        <v>165720</v>
      </c>
      <c r="C24" s="46" t="str">
        <f>IF(_xlfn.XLOOKUP(B24,'Group B - Scores'!$B$6:$B$75,'Group B - Scores'!$E$6:$E$75,0)=0,"",_xlfn.XLOOKUP(B24,'Group B - Scores'!$B$6:$B$75,'Group B - Scores'!$E$6:$E$75,0))</f>
        <v>SLDIL 165720</v>
      </c>
      <c r="D24" s="46">
        <f>IF(_xlfn.XLOOKUP(B24,'Group B - Scores'!$B$6:$B$75,'Group B - Scores'!$D$6:$D$75,0)=0,"",_xlfn.XLOOKUP(B24,'Group B - Scores'!$B$6:$B$75,'Group B - Scores'!$D$6:$D$75,0))</f>
        <v>2038</v>
      </c>
      <c r="E24" s="46" t="str">
        <f>IF(_xlfn.XLOOKUP(B24,'Group B - Scores'!$B$6:$B$75,'Group B - Scores'!$C$6:$C$75,0)=0,"",_xlfn.XLOOKUP(B24,'Group B - Scores'!$B$6:$B$75,'Group B - Scores'!$C$6:$C$75,0))</f>
        <v>SLDIL Portfolio LLC</v>
      </c>
      <c r="F24" s="46">
        <f>IF(_xlfn.XLOOKUP(B24,'Group B - Scores'!$B$6:$B$75,'Group B - Scores'!$F$6:$F$75,0)=0,"",_xlfn.XLOOKUP(B24,'Group B - Scores'!$B$6:$B$75,'Group B - Scores'!$F$6:$F$75,0))</f>
        <v>840</v>
      </c>
      <c r="G24" s="46">
        <f>IF(_xlfn.XLOOKUP(B24,'Group B - Scores'!$B$6:$B$75,'Group B - Scores'!$X$6:$X$75,0)=0,"",_xlfn.XLOOKUP(B24,'Group B - Scores'!$B$6:$B$75,'Group B - Scores'!$X$6:$X$75,0))</f>
        <v>14</v>
      </c>
      <c r="H24" s="46">
        <f>IF(_xlfn.XLOOKUP(B24,'Group B - Scores'!$B$6:$B$75,'Group B - Scores'!$Y$6:$Y$75,0)=0,"",_xlfn.XLOOKUP(B24,'Group B - Scores'!$B$6:$B$75,'Group B - Scores'!$Y$6:$Y$75,0))</f>
        <v>0.412719891523389</v>
      </c>
    </row>
    <row r="25" spans="2:8">
      <c r="B25" s="78">
        <v>165212</v>
      </c>
      <c r="C25" s="46" t="str">
        <f>IF(_xlfn.XLOOKUP(B25,'Group B - Scores'!$B$6:$B$75,'Group B - Scores'!$E$6:$E$75,0)=0,"",_xlfn.XLOOKUP(B25,'Group B - Scores'!$B$6:$B$75,'Group B - Scores'!$E$6:$E$75,0))</f>
        <v>SLDIL 165212</v>
      </c>
      <c r="D25" s="46">
        <f>IF(_xlfn.XLOOKUP(B25,'Group B - Scores'!$B$6:$B$75,'Group B - Scores'!$D$6:$D$75,0)=0,"",_xlfn.XLOOKUP(B25,'Group B - Scores'!$B$6:$B$75,'Group B - Scores'!$D$6:$D$75,0))</f>
        <v>2038</v>
      </c>
      <c r="E25" s="46" t="str">
        <f>IF(_xlfn.XLOOKUP(B25,'Group B - Scores'!$B$6:$B$75,'Group B - Scores'!$C$6:$C$75,0)=0,"",_xlfn.XLOOKUP(B25,'Group B - Scores'!$B$6:$B$75,'Group B - Scores'!$C$6:$C$75,0))</f>
        <v>SLDIL Portfolio LLC</v>
      </c>
      <c r="F25" s="46">
        <f>IF(_xlfn.XLOOKUP(B25,'Group B - Scores'!$B$6:$B$75,'Group B - Scores'!$F$6:$F$75,0)=0,"",_xlfn.XLOOKUP(B25,'Group B - Scores'!$B$6:$B$75,'Group B - Scores'!$F$6:$F$75,0))</f>
        <v>1320</v>
      </c>
      <c r="G25" s="46">
        <f>IF(_xlfn.XLOOKUP(B25,'Group B - Scores'!$B$6:$B$75,'Group B - Scores'!$X$6:$X$75,0)=0,"",_xlfn.XLOOKUP(B25,'Group B - Scores'!$B$6:$B$75,'Group B - Scores'!$X$6:$X$75,0))</f>
        <v>14</v>
      </c>
      <c r="H25" s="46">
        <f>IF(_xlfn.XLOOKUP(B25,'Group B - Scores'!$B$6:$B$75,'Group B - Scores'!$Y$6:$Y$75,0)=0,"",_xlfn.XLOOKUP(B25,'Group B - Scores'!$B$6:$B$75,'Group B - Scores'!$Y$6:$Y$75,0))</f>
        <v>0.33948850544910802</v>
      </c>
    </row>
    <row r="26" spans="2:8">
      <c r="B26" s="78">
        <v>165243</v>
      </c>
      <c r="C26" s="46" t="str">
        <f>IF(_xlfn.XLOOKUP(B26,'Group B - Scores'!$B$6:$B$75,'Group B - Scores'!$E$6:$E$75,0)=0,"",_xlfn.XLOOKUP(B26,'Group B - Scores'!$B$6:$B$75,'Group B - Scores'!$E$6:$E$75,0))</f>
        <v>SLDIL 165243</v>
      </c>
      <c r="D26" s="46">
        <f>IF(_xlfn.XLOOKUP(B26,'Group B - Scores'!$B$6:$B$75,'Group B - Scores'!$D$6:$D$75,0)=0,"",_xlfn.XLOOKUP(B26,'Group B - Scores'!$B$6:$B$75,'Group B - Scores'!$D$6:$D$75,0))</f>
        <v>2038</v>
      </c>
      <c r="E26" s="46" t="str">
        <f>IF(_xlfn.XLOOKUP(B26,'Group B - Scores'!$B$6:$B$75,'Group B - Scores'!$C$6:$C$75,0)=0,"",_xlfn.XLOOKUP(B26,'Group B - Scores'!$B$6:$B$75,'Group B - Scores'!$C$6:$C$75,0))</f>
        <v>SLDIL Portfolio LLC</v>
      </c>
      <c r="F26" s="46">
        <f>IF(_xlfn.XLOOKUP(B26,'Group B - Scores'!$B$6:$B$75,'Group B - Scores'!$F$6:$F$75,0)=0,"",_xlfn.XLOOKUP(B26,'Group B - Scores'!$B$6:$B$75,'Group B - Scores'!$F$6:$F$75,0))</f>
        <v>5000</v>
      </c>
      <c r="G26" s="46">
        <f>IF(_xlfn.XLOOKUP(B26,'Group B - Scores'!$B$6:$B$75,'Group B - Scores'!$X$6:$X$75,0)=0,"",_xlfn.XLOOKUP(B26,'Group B - Scores'!$B$6:$B$75,'Group B - Scores'!$X$6:$X$75,0))</f>
        <v>14</v>
      </c>
      <c r="H26" s="46">
        <f>IF(_xlfn.XLOOKUP(B26,'Group B - Scores'!$B$6:$B$75,'Group B - Scores'!$Y$6:$Y$75,0)=0,"",_xlfn.XLOOKUP(B26,'Group B - Scores'!$B$6:$B$75,'Group B - Scores'!$Y$6:$Y$75,0))</f>
        <v>0.21555225339522099</v>
      </c>
    </row>
    <row r="27" spans="2:8">
      <c r="B27" s="46"/>
      <c r="C27" s="46" t="str">
        <f>IF(_xlfn.XLOOKUP(B27,'Group B - Scores'!$B$6:$B$75,'Group B - Scores'!$E$6:$E$75,0)=0,"",_xlfn.XLOOKUP(B27,'Group B - Scores'!$B$6:$B$75,'Group B - Scores'!$E$6:$E$75,0))</f>
        <v/>
      </c>
      <c r="D27" s="46" t="str">
        <f>IF(_xlfn.XLOOKUP(B27,'Group B - Scores'!$B$6:$B$75,'Group B - Scores'!$D$6:$D$75,0)=0,"",_xlfn.XLOOKUP(B27,'Group B - Scores'!$B$6:$B$75,'Group B - Scores'!$D$6:$D$75,0))</f>
        <v/>
      </c>
      <c r="E27" s="46" t="str">
        <f>IF(_xlfn.XLOOKUP(B27,'Group B - Scores'!$B$6:$B$75,'Group B - Scores'!$C$6:$C$75,0)=0,"",_xlfn.XLOOKUP(B27,'Group B - Scores'!$B$6:$B$75,'Group B - Scores'!$C$6:$C$75,0))</f>
        <v/>
      </c>
      <c r="F27" s="46" t="str">
        <f>IF(_xlfn.XLOOKUP(B27,'Group B - Scores'!$B$6:$B$75,'Group B - Scores'!$F$6:$F$75,0)=0,"",_xlfn.XLOOKUP(B27,'Group B - Scores'!$B$6:$B$75,'Group B - Scores'!$F$6:$F$75,0))</f>
        <v/>
      </c>
      <c r="G27" s="46" t="str">
        <f>IF(_xlfn.XLOOKUP(B27,'Group B - Scores'!$B$6:$B$75,'Group B - Scores'!$X$6:$X$75,0)=0,"",_xlfn.XLOOKUP(B27,'Group B - Scores'!$B$6:$B$75,'Group B - Scores'!$X$6:$X$75,0))</f>
        <v/>
      </c>
      <c r="H27" s="46" t="str">
        <f>IF(_xlfn.XLOOKUP(B27,'Group B - Scores'!$B$6:$B$75,'Group B - Scores'!$Y$6:$Y$75,0)=0,"",_xlfn.XLOOKUP(B27,'Group B - Scores'!$B$6:$B$75,'Group B - Scores'!$Y$6:$Y$75,0))</f>
        <v/>
      </c>
    </row>
    <row r="28" spans="2:8">
      <c r="B28" s="46"/>
      <c r="C28" s="46" t="str">
        <f>IF(_xlfn.XLOOKUP(B28,'Group B - Scores'!$B$6:$B$75,'Group B - Scores'!$E$6:$E$75,0)=0,"",_xlfn.XLOOKUP(B28,'Group B - Scores'!$B$6:$B$75,'Group B - Scores'!$E$6:$E$75,0))</f>
        <v/>
      </c>
      <c r="D28" s="46" t="str">
        <f>IF(_xlfn.XLOOKUP(B28,'Group B - Scores'!$B$6:$B$75,'Group B - Scores'!$D$6:$D$75,0)=0,"",_xlfn.XLOOKUP(B28,'Group B - Scores'!$B$6:$B$75,'Group B - Scores'!$D$6:$D$75,0))</f>
        <v/>
      </c>
      <c r="E28" s="46" t="str">
        <f>IF(_xlfn.XLOOKUP(B28,'Group B - Scores'!$B$6:$B$75,'Group B - Scores'!$C$6:$C$75,0)=0,"",_xlfn.XLOOKUP(B28,'Group B - Scores'!$B$6:$B$75,'Group B - Scores'!$C$6:$C$75,0))</f>
        <v/>
      </c>
      <c r="F28" s="46" t="str">
        <f>IF(_xlfn.XLOOKUP(B28,'Group B - Scores'!$B$6:$B$75,'Group B - Scores'!$F$6:$F$75,0)=0,"",_xlfn.XLOOKUP(B28,'Group B - Scores'!$B$6:$B$75,'Group B - Scores'!$F$6:$F$75,0))</f>
        <v/>
      </c>
      <c r="G28" s="46" t="str">
        <f>IF(_xlfn.XLOOKUP(B28,'Group B - Scores'!$B$6:$B$75,'Group B - Scores'!$X$6:$X$75,0)=0,"",_xlfn.XLOOKUP(B28,'Group B - Scores'!$B$6:$B$75,'Group B - Scores'!$X$6:$X$75,0))</f>
        <v/>
      </c>
      <c r="H28" s="46" t="str">
        <f>IF(_xlfn.XLOOKUP(B28,'Group B - Scores'!$B$6:$B$75,'Group B - Scores'!$Y$6:$Y$75,0)=0,"",_xlfn.XLOOKUP(B28,'Group B - Scores'!$B$6:$B$75,'Group B - Scores'!$Y$6:$Y$75,0))</f>
        <v/>
      </c>
    </row>
    <row r="29" spans="2:8">
      <c r="B29" s="46"/>
      <c r="C29" s="46" t="str">
        <f>IF(_xlfn.XLOOKUP(B29,'Group B - Scores'!$B$6:$B$75,'Group B - Scores'!$E$6:$E$75,0)=0,"",_xlfn.XLOOKUP(B29,'Group B - Scores'!$B$6:$B$75,'Group B - Scores'!$E$6:$E$75,0))</f>
        <v/>
      </c>
      <c r="D29" s="46" t="str">
        <f>IF(_xlfn.XLOOKUP(B29,'Group B - Scores'!$B$6:$B$75,'Group B - Scores'!$D$6:$D$75,0)=0,"",_xlfn.XLOOKUP(B29,'Group B - Scores'!$B$6:$B$75,'Group B - Scores'!$D$6:$D$75,0))</f>
        <v/>
      </c>
      <c r="E29" s="46" t="str">
        <f>IF(_xlfn.XLOOKUP(B29,'Group B - Scores'!$B$6:$B$75,'Group B - Scores'!$C$6:$C$75,0)=0,"",_xlfn.XLOOKUP(B29,'Group B - Scores'!$B$6:$B$75,'Group B - Scores'!$C$6:$C$75,0))</f>
        <v/>
      </c>
      <c r="F29" s="46" t="str">
        <f>IF(_xlfn.XLOOKUP(B29,'Group B - Scores'!$B$6:$B$75,'Group B - Scores'!$F$6:$F$75,0)=0,"",_xlfn.XLOOKUP(B29,'Group B - Scores'!$B$6:$B$75,'Group B - Scores'!$F$6:$F$75,0))</f>
        <v/>
      </c>
      <c r="G29" s="46" t="str">
        <f>IF(_xlfn.XLOOKUP(B29,'Group B - Scores'!$B$6:$B$75,'Group B - Scores'!$X$6:$X$75,0)=0,"",_xlfn.XLOOKUP(B29,'Group B - Scores'!$B$6:$B$75,'Group B - Scores'!$X$6:$X$75,0))</f>
        <v/>
      </c>
      <c r="H29" s="46" t="str">
        <f>IF(_xlfn.XLOOKUP(B29,'Group B - Scores'!$B$6:$B$75,'Group B - Scores'!$Y$6:$Y$75,0)=0,"",_xlfn.XLOOKUP(B29,'Group B - Scores'!$B$6:$B$75,'Group B - Scores'!$Y$6:$Y$75,0))</f>
        <v/>
      </c>
    </row>
    <row r="30" spans="2:8">
      <c r="B30" s="46"/>
      <c r="C30" s="46" t="str">
        <f>IF(_xlfn.XLOOKUP(B30,'Group B - Scores'!$B$6:$B$75,'Group B - Scores'!$E$6:$E$75,0)=0,"",_xlfn.XLOOKUP(B30,'Group B - Scores'!$B$6:$B$75,'Group B - Scores'!$E$6:$E$75,0))</f>
        <v/>
      </c>
      <c r="D30" s="46" t="str">
        <f>IF(_xlfn.XLOOKUP(B30,'Group B - Scores'!$B$6:$B$75,'Group B - Scores'!$D$6:$D$75,0)=0,"",_xlfn.XLOOKUP(B30,'Group B - Scores'!$B$6:$B$75,'Group B - Scores'!$D$6:$D$75,0))</f>
        <v/>
      </c>
      <c r="E30" s="46" t="str">
        <f>IF(_xlfn.XLOOKUP(B30,'Group B - Scores'!$B$6:$B$75,'Group B - Scores'!$C$6:$C$75,0)=0,"",_xlfn.XLOOKUP(B30,'Group B - Scores'!$B$6:$B$75,'Group B - Scores'!$C$6:$C$75,0))</f>
        <v/>
      </c>
      <c r="F30" s="46" t="str">
        <f>IF(_xlfn.XLOOKUP(B30,'Group B - Scores'!$B$6:$B$75,'Group B - Scores'!$F$6:$F$75,0)=0,"",_xlfn.XLOOKUP(B30,'Group B - Scores'!$B$6:$B$75,'Group B - Scores'!$F$6:$F$75,0))</f>
        <v/>
      </c>
      <c r="G30" s="46" t="str">
        <f>IF(_xlfn.XLOOKUP(B30,'Group B - Scores'!$B$6:$B$75,'Group B - Scores'!$X$6:$X$75,0)=0,"",_xlfn.XLOOKUP(B30,'Group B - Scores'!$B$6:$B$75,'Group B - Scores'!$X$6:$X$75,0))</f>
        <v/>
      </c>
      <c r="H30" s="46" t="str">
        <f>IF(_xlfn.XLOOKUP(B30,'Group B - Scores'!$B$6:$B$75,'Group B - Scores'!$Y$6:$Y$75,0)=0,"",_xlfn.XLOOKUP(B30,'Group B - Scores'!$B$6:$B$75,'Group B - Scores'!$Y$6:$Y$75,0))</f>
        <v/>
      </c>
    </row>
    <row r="31" spans="2:8">
      <c r="B31" s="46"/>
      <c r="C31" s="46" t="str">
        <f>IF(_xlfn.XLOOKUP(B31,'Group B - Scores'!$B$6:$B$75,'Group B - Scores'!$E$6:$E$75,0)=0,"",_xlfn.XLOOKUP(B31,'Group B - Scores'!$B$6:$B$75,'Group B - Scores'!$E$6:$E$75,0))</f>
        <v/>
      </c>
      <c r="D31" s="46" t="str">
        <f>IF(_xlfn.XLOOKUP(B31,'Group B - Scores'!$B$6:$B$75,'Group B - Scores'!$D$6:$D$75,0)=0,"",_xlfn.XLOOKUP(B31,'Group B - Scores'!$B$6:$B$75,'Group B - Scores'!$D$6:$D$75,0))</f>
        <v/>
      </c>
      <c r="E31" s="46" t="str">
        <f>IF(_xlfn.XLOOKUP(B31,'Group B - Scores'!$B$6:$B$75,'Group B - Scores'!$C$6:$C$75,0)=0,"",_xlfn.XLOOKUP(B31,'Group B - Scores'!$B$6:$B$75,'Group B - Scores'!$C$6:$C$75,0))</f>
        <v/>
      </c>
      <c r="F31" s="46" t="str">
        <f>IF(_xlfn.XLOOKUP(B31,'Group B - Scores'!$B$6:$B$75,'Group B - Scores'!$F$6:$F$75,0)=0,"",_xlfn.XLOOKUP(B31,'Group B - Scores'!$B$6:$B$75,'Group B - Scores'!$F$6:$F$75,0))</f>
        <v/>
      </c>
      <c r="G31" s="46" t="str">
        <f>IF(_xlfn.XLOOKUP(B31,'Group B - Scores'!$B$6:$B$75,'Group B - Scores'!$X$6:$X$75,0)=0,"",_xlfn.XLOOKUP(B31,'Group B - Scores'!$B$6:$B$75,'Group B - Scores'!$X$6:$X$75,0))</f>
        <v/>
      </c>
      <c r="H31" s="46" t="str">
        <f>IF(_xlfn.XLOOKUP(B31,'Group B - Scores'!$B$6:$B$75,'Group B - Scores'!$Y$6:$Y$75,0)=0,"",_xlfn.XLOOKUP(B31,'Group B - Scores'!$B$6:$B$75,'Group B - Scores'!$Y$6:$Y$75,0))</f>
        <v/>
      </c>
    </row>
    <row r="32" spans="2:8">
      <c r="B32" s="46"/>
      <c r="C32" s="46" t="str">
        <f>IF(_xlfn.XLOOKUP(B32,'Group B - Scores'!$B$6:$B$75,'Group B - Scores'!$E$6:$E$75,0)=0,"",_xlfn.XLOOKUP(B32,'Group B - Scores'!$B$6:$B$75,'Group B - Scores'!$E$6:$E$75,0))</f>
        <v/>
      </c>
      <c r="D32" s="46" t="str">
        <f>IF(_xlfn.XLOOKUP(B32,'Group B - Scores'!$B$6:$B$75,'Group B - Scores'!$D$6:$D$75,0)=0,"",_xlfn.XLOOKUP(B32,'Group B - Scores'!$B$6:$B$75,'Group B - Scores'!$D$6:$D$75,0))</f>
        <v/>
      </c>
      <c r="E32" s="46" t="str">
        <f>IF(_xlfn.XLOOKUP(B32,'Group B - Scores'!$B$6:$B$75,'Group B - Scores'!$C$6:$C$75,0)=0,"",_xlfn.XLOOKUP(B32,'Group B - Scores'!$B$6:$B$75,'Group B - Scores'!$C$6:$C$75,0))</f>
        <v/>
      </c>
      <c r="F32" s="46" t="str">
        <f>IF(_xlfn.XLOOKUP(B32,'Group B - Scores'!$B$6:$B$75,'Group B - Scores'!$F$6:$F$75,0)=0,"",_xlfn.XLOOKUP(B32,'Group B - Scores'!$B$6:$B$75,'Group B - Scores'!$F$6:$F$75,0))</f>
        <v/>
      </c>
      <c r="G32" s="46" t="str">
        <f>IF(_xlfn.XLOOKUP(B32,'Group B - Scores'!$B$6:$B$75,'Group B - Scores'!$X$6:$X$75,0)=0,"",_xlfn.XLOOKUP(B32,'Group B - Scores'!$B$6:$B$75,'Group B - Scores'!$X$6:$X$75,0))</f>
        <v/>
      </c>
      <c r="H32" s="46" t="str">
        <f>IF(_xlfn.XLOOKUP(B32,'Group B - Scores'!$B$6:$B$75,'Group B - Scores'!$Y$6:$Y$75,0)=0,"",_xlfn.XLOOKUP(B32,'Group B - Scores'!$B$6:$B$75,'Group B - Scores'!$Y$6:$Y$75,0))</f>
        <v/>
      </c>
    </row>
    <row r="33" spans="2:8">
      <c r="B33" s="46"/>
      <c r="C33" s="46" t="str">
        <f>IF(_xlfn.XLOOKUP(B33,'Group B - Scores'!$B$6:$B$75,'Group B - Scores'!$E$6:$E$75,0)=0,"",_xlfn.XLOOKUP(B33,'Group B - Scores'!$B$6:$B$75,'Group B - Scores'!$E$6:$E$75,0))</f>
        <v/>
      </c>
      <c r="D33" s="46" t="str">
        <f>IF(_xlfn.XLOOKUP(B33,'Group B - Scores'!$B$6:$B$75,'Group B - Scores'!$D$6:$D$75,0)=0,"",_xlfn.XLOOKUP(B33,'Group B - Scores'!$B$6:$B$75,'Group B - Scores'!$D$6:$D$75,0))</f>
        <v/>
      </c>
      <c r="E33" s="46" t="str">
        <f>IF(_xlfn.XLOOKUP(B33,'Group B - Scores'!$B$6:$B$75,'Group B - Scores'!$C$6:$C$75,0)=0,"",_xlfn.XLOOKUP(B33,'Group B - Scores'!$B$6:$B$75,'Group B - Scores'!$C$6:$C$75,0))</f>
        <v/>
      </c>
      <c r="F33" s="46" t="str">
        <f>IF(_xlfn.XLOOKUP(B33,'Group B - Scores'!$B$6:$B$75,'Group B - Scores'!$F$6:$F$75,0)=0,"",_xlfn.XLOOKUP(B33,'Group B - Scores'!$B$6:$B$75,'Group B - Scores'!$F$6:$F$75,0))</f>
        <v/>
      </c>
      <c r="G33" s="46" t="str">
        <f>IF(_xlfn.XLOOKUP(B33,'Group B - Scores'!$B$6:$B$75,'Group B - Scores'!$X$6:$X$75,0)=0,"",_xlfn.XLOOKUP(B33,'Group B - Scores'!$B$6:$B$75,'Group B - Scores'!$X$6:$X$75,0))</f>
        <v/>
      </c>
      <c r="H33" s="46" t="str">
        <f>IF(_xlfn.XLOOKUP(B33,'Group B - Scores'!$B$6:$B$75,'Group B - Scores'!$Y$6:$Y$75,0)=0,"",_xlfn.XLOOKUP(B33,'Group B - Scores'!$B$6:$B$75,'Group B - Scores'!$Y$6:$Y$75,0))</f>
        <v/>
      </c>
    </row>
    <row r="34" spans="2:8">
      <c r="B34" s="46"/>
      <c r="C34" s="46" t="str">
        <f>IF(_xlfn.XLOOKUP(B34,'Group B - Scores'!$B$6:$B$75,'Group B - Scores'!$E$6:$E$75,0)=0,"",_xlfn.XLOOKUP(B34,'Group B - Scores'!$B$6:$B$75,'Group B - Scores'!$E$6:$E$75,0))</f>
        <v/>
      </c>
      <c r="D34" s="46" t="str">
        <f>IF(_xlfn.XLOOKUP(B34,'Group B - Scores'!$B$6:$B$75,'Group B - Scores'!$D$6:$D$75,0)=0,"",_xlfn.XLOOKUP(B34,'Group B - Scores'!$B$6:$B$75,'Group B - Scores'!$D$6:$D$75,0))</f>
        <v/>
      </c>
      <c r="E34" s="46" t="str">
        <f>IF(_xlfn.XLOOKUP(B34,'Group B - Scores'!$B$6:$B$75,'Group B - Scores'!$C$6:$C$75,0)=0,"",_xlfn.XLOOKUP(B34,'Group B - Scores'!$B$6:$B$75,'Group B - Scores'!$C$6:$C$75,0))</f>
        <v/>
      </c>
      <c r="F34" s="46" t="str">
        <f>IF(_xlfn.XLOOKUP(B34,'Group B - Scores'!$B$6:$B$75,'Group B - Scores'!$F$6:$F$75,0)=0,"",_xlfn.XLOOKUP(B34,'Group B - Scores'!$B$6:$B$75,'Group B - Scores'!$F$6:$F$75,0))</f>
        <v/>
      </c>
      <c r="G34" s="46" t="str">
        <f>IF(_xlfn.XLOOKUP(B34,'Group B - Scores'!$B$6:$B$75,'Group B - Scores'!$X$6:$X$75,0)=0,"",_xlfn.XLOOKUP(B34,'Group B - Scores'!$B$6:$B$75,'Group B - Scores'!$X$6:$X$75,0))</f>
        <v/>
      </c>
      <c r="H34" s="46" t="str">
        <f>IF(_xlfn.XLOOKUP(B34,'Group B - Scores'!$B$6:$B$75,'Group B - Scores'!$Y$6:$Y$75,0)=0,"",_xlfn.XLOOKUP(B34,'Group B - Scores'!$B$6:$B$75,'Group B - Scores'!$Y$6:$Y$75,0))</f>
        <v/>
      </c>
    </row>
    <row r="35" spans="2:8">
      <c r="B35" s="46"/>
      <c r="C35" s="46" t="str">
        <f>IF(_xlfn.XLOOKUP(B35,'Group B - Scores'!$B$6:$B$75,'Group B - Scores'!$E$6:$E$75,0)=0,"",_xlfn.XLOOKUP(B35,'Group B - Scores'!$B$6:$B$75,'Group B - Scores'!$E$6:$E$75,0))</f>
        <v/>
      </c>
      <c r="D35" s="46" t="str">
        <f>IF(_xlfn.XLOOKUP(B35,'Group B - Scores'!$B$6:$B$75,'Group B - Scores'!$D$6:$D$75,0)=0,"",_xlfn.XLOOKUP(B35,'Group B - Scores'!$B$6:$B$75,'Group B - Scores'!$D$6:$D$75,0))</f>
        <v/>
      </c>
      <c r="E35" s="46" t="str">
        <f>IF(_xlfn.XLOOKUP(B35,'Group B - Scores'!$B$6:$B$75,'Group B - Scores'!$C$6:$C$75,0)=0,"",_xlfn.XLOOKUP(B35,'Group B - Scores'!$B$6:$B$75,'Group B - Scores'!$C$6:$C$75,0))</f>
        <v/>
      </c>
      <c r="F35" s="46" t="str">
        <f>IF(_xlfn.XLOOKUP(B35,'Group B - Scores'!$B$6:$B$75,'Group B - Scores'!$F$6:$F$75,0)=0,"",_xlfn.XLOOKUP(B35,'Group B - Scores'!$B$6:$B$75,'Group B - Scores'!$F$6:$F$75,0))</f>
        <v/>
      </c>
      <c r="G35" s="46" t="str">
        <f>IF(_xlfn.XLOOKUP(B35,'Group B - Scores'!$B$6:$B$75,'Group B - Scores'!$X$6:$X$75,0)=0,"",_xlfn.XLOOKUP(B35,'Group B - Scores'!$B$6:$B$75,'Group B - Scores'!$X$6:$X$75,0))</f>
        <v/>
      </c>
      <c r="H35" s="46" t="str">
        <f>IF(_xlfn.XLOOKUP(B35,'Group B - Scores'!$B$6:$B$75,'Group B - Scores'!$Y$6:$Y$75,0)=0,"",_xlfn.XLOOKUP(B35,'Group B - Scores'!$B$6:$B$75,'Group B - Scores'!$Y$6:$Y$75,0))</f>
        <v/>
      </c>
    </row>
    <row r="36" spans="2:8">
      <c r="B36" s="46"/>
      <c r="C36" s="46" t="str">
        <f>IF(_xlfn.XLOOKUP(B36,'Group B - Scores'!$B$6:$B$75,'Group B - Scores'!$E$6:$E$75,0)=0,"",_xlfn.XLOOKUP(B36,'Group B - Scores'!$B$6:$B$75,'Group B - Scores'!$E$6:$E$75,0))</f>
        <v/>
      </c>
      <c r="D36" s="46" t="str">
        <f>IF(_xlfn.XLOOKUP(B36,'Group B - Scores'!$B$6:$B$75,'Group B - Scores'!$D$6:$D$75,0)=0,"",_xlfn.XLOOKUP(B36,'Group B - Scores'!$B$6:$B$75,'Group B - Scores'!$D$6:$D$75,0))</f>
        <v/>
      </c>
      <c r="E36" s="46" t="str">
        <f>IF(_xlfn.XLOOKUP(B36,'Group B - Scores'!$B$6:$B$75,'Group B - Scores'!$C$6:$C$75,0)=0,"",_xlfn.XLOOKUP(B36,'Group B - Scores'!$B$6:$B$75,'Group B - Scores'!$C$6:$C$75,0))</f>
        <v/>
      </c>
      <c r="F36" s="46" t="str">
        <f>IF(_xlfn.XLOOKUP(B36,'Group B - Scores'!$B$6:$B$75,'Group B - Scores'!$F$6:$F$75,0)=0,"",_xlfn.XLOOKUP(B36,'Group B - Scores'!$B$6:$B$75,'Group B - Scores'!$F$6:$F$75,0))</f>
        <v/>
      </c>
      <c r="G36" s="46" t="str">
        <f>IF(_xlfn.XLOOKUP(B36,'Group B - Scores'!$B$6:$B$75,'Group B - Scores'!$X$6:$X$75,0)=0,"",_xlfn.XLOOKUP(B36,'Group B - Scores'!$B$6:$B$75,'Group B - Scores'!$X$6:$X$75,0))</f>
        <v/>
      </c>
      <c r="H36" s="46" t="str">
        <f>IF(_xlfn.XLOOKUP(B36,'Group B - Scores'!$B$6:$B$75,'Group B - Scores'!$Y$6:$Y$75,0)=0,"",_xlfn.XLOOKUP(B36,'Group B - Scores'!$B$6:$B$75,'Group B - Scores'!$Y$6:$Y$75,0))</f>
        <v/>
      </c>
    </row>
    <row r="37" spans="2:8">
      <c r="B37" s="46"/>
      <c r="C37" s="46" t="str">
        <f>IF(_xlfn.XLOOKUP(B37,'Group B - Scores'!$B$6:$B$75,'Group B - Scores'!$E$6:$E$75,0)=0,"",_xlfn.XLOOKUP(B37,'Group B - Scores'!$B$6:$B$75,'Group B - Scores'!$E$6:$E$75,0))</f>
        <v/>
      </c>
      <c r="D37" s="46" t="str">
        <f>IF(_xlfn.XLOOKUP(B37,'Group B - Scores'!$B$6:$B$75,'Group B - Scores'!$D$6:$D$75,0)=0,"",_xlfn.XLOOKUP(B37,'Group B - Scores'!$B$6:$B$75,'Group B - Scores'!$D$6:$D$75,0))</f>
        <v/>
      </c>
      <c r="E37" s="46" t="str">
        <f>IF(_xlfn.XLOOKUP(B37,'Group B - Scores'!$B$6:$B$75,'Group B - Scores'!$C$6:$C$75,0)=0,"",_xlfn.XLOOKUP(B37,'Group B - Scores'!$B$6:$B$75,'Group B - Scores'!$C$6:$C$75,0))</f>
        <v/>
      </c>
      <c r="F37" s="46" t="str">
        <f>IF(_xlfn.XLOOKUP(B37,'Group B - Scores'!$B$6:$B$75,'Group B - Scores'!$F$6:$F$75,0)=0,"",_xlfn.XLOOKUP(B37,'Group B - Scores'!$B$6:$B$75,'Group B - Scores'!$F$6:$F$75,0))</f>
        <v/>
      </c>
      <c r="G37" s="46" t="str">
        <f>IF(_xlfn.XLOOKUP(B37,'Group B - Scores'!$B$6:$B$75,'Group B - Scores'!$X$6:$X$75,0)=0,"",_xlfn.XLOOKUP(B37,'Group B - Scores'!$B$6:$B$75,'Group B - Scores'!$X$6:$X$75,0))</f>
        <v/>
      </c>
      <c r="H37" s="46" t="str">
        <f>IF(_xlfn.XLOOKUP(B37,'Group B - Scores'!$B$6:$B$75,'Group B - Scores'!$Y$6:$Y$75,0)=0,"",_xlfn.XLOOKUP(B37,'Group B - Scores'!$B$6:$B$75,'Group B - Scores'!$Y$6:$Y$75,0))</f>
        <v/>
      </c>
    </row>
    <row r="38" spans="2:8">
      <c r="B38" s="46"/>
      <c r="C38" s="46" t="str">
        <f>IF(_xlfn.XLOOKUP(B38,'Group B - Scores'!$B$6:$B$75,'Group B - Scores'!$E$6:$E$75,0)=0,"",_xlfn.XLOOKUP(B38,'Group B - Scores'!$B$6:$B$75,'Group B - Scores'!$E$6:$E$75,0))</f>
        <v/>
      </c>
      <c r="D38" s="46" t="str">
        <f>IF(_xlfn.XLOOKUP(B38,'Group B - Scores'!$B$6:$B$75,'Group B - Scores'!$D$6:$D$75,0)=0,"",_xlfn.XLOOKUP(B38,'Group B - Scores'!$B$6:$B$75,'Group B - Scores'!$D$6:$D$75,0))</f>
        <v/>
      </c>
      <c r="E38" s="46" t="str">
        <f>IF(_xlfn.XLOOKUP(B38,'Group B - Scores'!$B$6:$B$75,'Group B - Scores'!$C$6:$C$75,0)=0,"",_xlfn.XLOOKUP(B38,'Group B - Scores'!$B$6:$B$75,'Group B - Scores'!$C$6:$C$75,0))</f>
        <v/>
      </c>
      <c r="F38" s="46" t="str">
        <f>IF(_xlfn.XLOOKUP(B38,'Group B - Scores'!$B$6:$B$75,'Group B - Scores'!$F$6:$F$75,0)=0,"",_xlfn.XLOOKUP(B38,'Group B - Scores'!$B$6:$B$75,'Group B - Scores'!$F$6:$F$75,0))</f>
        <v/>
      </c>
      <c r="G38" s="46" t="str">
        <f>IF(_xlfn.XLOOKUP(B38,'Group B - Scores'!$B$6:$B$75,'Group B - Scores'!$X$6:$X$75,0)=0,"",_xlfn.XLOOKUP(B38,'Group B - Scores'!$B$6:$B$75,'Group B - Scores'!$X$6:$X$75,0))</f>
        <v/>
      </c>
      <c r="H38" s="46" t="str">
        <f>IF(_xlfn.XLOOKUP(B38,'Group B - Scores'!$B$6:$B$75,'Group B - Scores'!$Y$6:$Y$75,0)=0,"",_xlfn.XLOOKUP(B38,'Group B - Scores'!$B$6:$B$75,'Group B - Scores'!$Y$6:$Y$75,0))</f>
        <v/>
      </c>
    </row>
    <row r="39" spans="2:8">
      <c r="B39" s="46"/>
      <c r="C39" s="46" t="str">
        <f>IF(_xlfn.XLOOKUP(B39,'Group B - Scores'!$B$6:$B$75,'Group B - Scores'!$E$6:$E$75,0)=0,"",_xlfn.XLOOKUP(B39,'Group B - Scores'!$B$6:$B$75,'Group B - Scores'!$E$6:$E$75,0))</f>
        <v/>
      </c>
      <c r="D39" s="46" t="str">
        <f>IF(_xlfn.XLOOKUP(B39,'Group B - Scores'!$B$6:$B$75,'Group B - Scores'!$D$6:$D$75,0)=0,"",_xlfn.XLOOKUP(B39,'Group B - Scores'!$B$6:$B$75,'Group B - Scores'!$D$6:$D$75,0))</f>
        <v/>
      </c>
      <c r="E39" s="46" t="str">
        <f>IF(_xlfn.XLOOKUP(B39,'Group B - Scores'!$B$6:$B$75,'Group B - Scores'!$C$6:$C$75,0)=0,"",_xlfn.XLOOKUP(B39,'Group B - Scores'!$B$6:$B$75,'Group B - Scores'!$C$6:$C$75,0))</f>
        <v/>
      </c>
      <c r="F39" s="46" t="str">
        <f>IF(_xlfn.XLOOKUP(B39,'Group B - Scores'!$B$6:$B$75,'Group B - Scores'!$F$6:$F$75,0)=0,"",_xlfn.XLOOKUP(B39,'Group B - Scores'!$B$6:$B$75,'Group B - Scores'!$F$6:$F$75,0))</f>
        <v/>
      </c>
      <c r="G39" s="46" t="str">
        <f>IF(_xlfn.XLOOKUP(B39,'Group B - Scores'!$B$6:$B$75,'Group B - Scores'!$X$6:$X$75,0)=0,"",_xlfn.XLOOKUP(B39,'Group B - Scores'!$B$6:$B$75,'Group B - Scores'!$X$6:$X$75,0))</f>
        <v/>
      </c>
      <c r="H39" s="46" t="str">
        <f>IF(_xlfn.XLOOKUP(B39,'Group B - Scores'!$B$6:$B$75,'Group B - Scores'!$Y$6:$Y$75,0)=0,"",_xlfn.XLOOKUP(B39,'Group B - Scores'!$B$6:$B$75,'Group B - Scores'!$Y$6:$Y$75,0))</f>
        <v/>
      </c>
    </row>
    <row r="40" spans="2:8">
      <c r="B40" s="46"/>
      <c r="C40" s="46" t="str">
        <f>IF(_xlfn.XLOOKUP(B40,'Group B - Scores'!$B$6:$B$75,'Group B - Scores'!$E$6:$E$75,0)=0,"",_xlfn.XLOOKUP(B40,'Group B - Scores'!$B$6:$B$75,'Group B - Scores'!$E$6:$E$75,0))</f>
        <v/>
      </c>
      <c r="D40" s="46" t="str">
        <f>IF(_xlfn.XLOOKUP(B40,'Group B - Scores'!$B$6:$B$75,'Group B - Scores'!$D$6:$D$75,0)=0,"",_xlfn.XLOOKUP(B40,'Group B - Scores'!$B$6:$B$75,'Group B - Scores'!$D$6:$D$75,0))</f>
        <v/>
      </c>
      <c r="E40" s="46" t="str">
        <f>IF(_xlfn.XLOOKUP(B40,'Group B - Scores'!$B$6:$B$75,'Group B - Scores'!$C$6:$C$75,0)=0,"",_xlfn.XLOOKUP(B40,'Group B - Scores'!$B$6:$B$75,'Group B - Scores'!$C$6:$C$75,0))</f>
        <v/>
      </c>
      <c r="F40" s="46" t="str">
        <f>IF(_xlfn.XLOOKUP(B40,'Group B - Scores'!$B$6:$B$75,'Group B - Scores'!$F$6:$F$75,0)=0,"",_xlfn.XLOOKUP(B40,'Group B - Scores'!$B$6:$B$75,'Group B - Scores'!$F$6:$F$75,0))</f>
        <v/>
      </c>
      <c r="G40" s="46" t="str">
        <f>IF(_xlfn.XLOOKUP(B40,'Group B - Scores'!$B$6:$B$75,'Group B - Scores'!$X$6:$X$75,0)=0,"",_xlfn.XLOOKUP(B40,'Group B - Scores'!$B$6:$B$75,'Group B - Scores'!$X$6:$X$75,0))</f>
        <v/>
      </c>
      <c r="H40" s="46" t="str">
        <f>IF(_xlfn.XLOOKUP(B40,'Group B - Scores'!$B$6:$B$75,'Group B - Scores'!$Y$6:$Y$75,0)=0,"",_xlfn.XLOOKUP(B40,'Group B - Scores'!$B$6:$B$75,'Group B - Scores'!$Y$6:$Y$75,0))</f>
        <v/>
      </c>
    </row>
    <row r="41" spans="2:8">
      <c r="B41" s="46"/>
      <c r="C41" s="46" t="str">
        <f>IF(_xlfn.XLOOKUP(B41,'Group B - Scores'!$B$6:$B$75,'Group B - Scores'!$E$6:$E$75,0)=0,"",_xlfn.XLOOKUP(B41,'Group B - Scores'!$B$6:$B$75,'Group B - Scores'!$E$6:$E$75,0))</f>
        <v/>
      </c>
      <c r="D41" s="46" t="str">
        <f>IF(_xlfn.XLOOKUP(B41,'Group B - Scores'!$B$6:$B$75,'Group B - Scores'!$D$6:$D$75,0)=0,"",_xlfn.XLOOKUP(B41,'Group B - Scores'!$B$6:$B$75,'Group B - Scores'!$D$6:$D$75,0))</f>
        <v/>
      </c>
      <c r="E41" s="46" t="str">
        <f>IF(_xlfn.XLOOKUP(B41,'Group B - Scores'!$B$6:$B$75,'Group B - Scores'!$C$6:$C$75,0)=0,"",_xlfn.XLOOKUP(B41,'Group B - Scores'!$B$6:$B$75,'Group B - Scores'!$C$6:$C$75,0))</f>
        <v/>
      </c>
      <c r="F41" s="46" t="str">
        <f>IF(_xlfn.XLOOKUP(B41,'Group B - Scores'!$B$6:$B$75,'Group B - Scores'!$F$6:$F$75,0)=0,"",_xlfn.XLOOKUP(B41,'Group B - Scores'!$B$6:$B$75,'Group B - Scores'!$F$6:$F$75,0))</f>
        <v/>
      </c>
      <c r="G41" s="46" t="str">
        <f>IF(_xlfn.XLOOKUP(B41,'Group B - Scores'!$B$6:$B$75,'Group B - Scores'!$X$6:$X$75,0)=0,"",_xlfn.XLOOKUP(B41,'Group B - Scores'!$B$6:$B$75,'Group B - Scores'!$X$6:$X$75,0))</f>
        <v/>
      </c>
      <c r="H41" s="46" t="str">
        <f>IF(_xlfn.XLOOKUP(B41,'Group B - Scores'!$B$6:$B$75,'Group B - Scores'!$Y$6:$Y$75,0)=0,"",_xlfn.XLOOKUP(B41,'Group B - Scores'!$B$6:$B$75,'Group B - Scores'!$Y$6:$Y$75,0))</f>
        <v/>
      </c>
    </row>
    <row r="42" spans="2:8">
      <c r="B42" s="46"/>
      <c r="C42" s="46" t="str">
        <f>IF(_xlfn.XLOOKUP(B42,'Group B - Scores'!$B$6:$B$75,'Group B - Scores'!$E$6:$E$75,0)=0,"",_xlfn.XLOOKUP(B42,'Group B - Scores'!$B$6:$B$75,'Group B - Scores'!$E$6:$E$75,0))</f>
        <v/>
      </c>
      <c r="D42" s="46" t="str">
        <f>IF(_xlfn.XLOOKUP(B42,'Group B - Scores'!$B$6:$B$75,'Group B - Scores'!$D$6:$D$75,0)=0,"",_xlfn.XLOOKUP(B42,'Group B - Scores'!$B$6:$B$75,'Group B - Scores'!$D$6:$D$75,0))</f>
        <v/>
      </c>
      <c r="E42" s="46" t="str">
        <f>IF(_xlfn.XLOOKUP(B42,'Group B - Scores'!$B$6:$B$75,'Group B - Scores'!$C$6:$C$75,0)=0,"",_xlfn.XLOOKUP(B42,'Group B - Scores'!$B$6:$B$75,'Group B - Scores'!$C$6:$C$75,0))</f>
        <v/>
      </c>
      <c r="F42" s="46" t="str">
        <f>IF(_xlfn.XLOOKUP(B42,'Group B - Scores'!$B$6:$B$75,'Group B - Scores'!$F$6:$F$75,0)=0,"",_xlfn.XLOOKUP(B42,'Group B - Scores'!$B$6:$B$75,'Group B - Scores'!$F$6:$F$75,0))</f>
        <v/>
      </c>
      <c r="G42" s="46" t="str">
        <f>IF(_xlfn.XLOOKUP(B42,'Group B - Scores'!$B$6:$B$75,'Group B - Scores'!$X$6:$X$75,0)=0,"",_xlfn.XLOOKUP(B42,'Group B - Scores'!$B$6:$B$75,'Group B - Scores'!$X$6:$X$75,0))</f>
        <v/>
      </c>
      <c r="H42" s="46" t="str">
        <f>IF(_xlfn.XLOOKUP(B42,'Group B - Scores'!$B$6:$B$75,'Group B - Scores'!$Y$6:$Y$75,0)=0,"",_xlfn.XLOOKUP(B42,'Group B - Scores'!$B$6:$B$75,'Group B - Scores'!$Y$6:$Y$75,0))</f>
        <v/>
      </c>
    </row>
    <row r="43" spans="2:8">
      <c r="B43" s="46"/>
      <c r="C43" s="46" t="str">
        <f>IF(_xlfn.XLOOKUP(B43,'Group B - Scores'!$B$6:$B$75,'Group B - Scores'!$E$6:$E$75,0)=0,"",_xlfn.XLOOKUP(B43,'Group B - Scores'!$B$6:$B$75,'Group B - Scores'!$E$6:$E$75,0))</f>
        <v/>
      </c>
      <c r="D43" s="46" t="str">
        <f>IF(_xlfn.XLOOKUP(B43,'Group B - Scores'!$B$6:$B$75,'Group B - Scores'!$D$6:$D$75,0)=0,"",_xlfn.XLOOKUP(B43,'Group B - Scores'!$B$6:$B$75,'Group B - Scores'!$D$6:$D$75,0))</f>
        <v/>
      </c>
      <c r="E43" s="46" t="str">
        <f>IF(_xlfn.XLOOKUP(B43,'Group B - Scores'!$B$6:$B$75,'Group B - Scores'!$C$6:$C$75,0)=0,"",_xlfn.XLOOKUP(B43,'Group B - Scores'!$B$6:$B$75,'Group B - Scores'!$C$6:$C$75,0))</f>
        <v/>
      </c>
      <c r="F43" s="46" t="str">
        <f>IF(_xlfn.XLOOKUP(B43,'Group B - Scores'!$B$6:$B$75,'Group B - Scores'!$F$6:$F$75,0)=0,"",_xlfn.XLOOKUP(B43,'Group B - Scores'!$B$6:$B$75,'Group B - Scores'!$F$6:$F$75,0))</f>
        <v/>
      </c>
      <c r="G43" s="46" t="str">
        <f>IF(_xlfn.XLOOKUP(B43,'Group B - Scores'!$B$6:$B$75,'Group B - Scores'!$X$6:$X$75,0)=0,"",_xlfn.XLOOKUP(B43,'Group B - Scores'!$B$6:$B$75,'Group B - Scores'!$X$6:$X$75,0))</f>
        <v/>
      </c>
      <c r="H43" s="46" t="str">
        <f>IF(_xlfn.XLOOKUP(B43,'Group B - Scores'!$B$6:$B$75,'Group B - Scores'!$Y$6:$Y$75,0)=0,"",_xlfn.XLOOKUP(B43,'Group B - Scores'!$B$6:$B$75,'Group B - Scores'!$Y$6:$Y$75,0))</f>
        <v/>
      </c>
    </row>
    <row r="44" spans="2:8">
      <c r="B44" s="46"/>
      <c r="C44" s="46" t="str">
        <f>IF(_xlfn.XLOOKUP(B44,'Group B - Scores'!$B$6:$B$75,'Group B - Scores'!$E$6:$E$75,0)=0,"",_xlfn.XLOOKUP(B44,'Group B - Scores'!$B$6:$B$75,'Group B - Scores'!$E$6:$E$75,0))</f>
        <v/>
      </c>
      <c r="D44" s="46" t="str">
        <f>IF(_xlfn.XLOOKUP(B44,'Group B - Scores'!$B$6:$B$75,'Group B - Scores'!$D$6:$D$75,0)=0,"",_xlfn.XLOOKUP(B44,'Group B - Scores'!$B$6:$B$75,'Group B - Scores'!$D$6:$D$75,0))</f>
        <v/>
      </c>
      <c r="E44" s="46" t="str">
        <f>IF(_xlfn.XLOOKUP(B44,'Group B - Scores'!$B$6:$B$75,'Group B - Scores'!$C$6:$C$75,0)=0,"",_xlfn.XLOOKUP(B44,'Group B - Scores'!$B$6:$B$75,'Group B - Scores'!$C$6:$C$75,0))</f>
        <v/>
      </c>
      <c r="F44" s="46" t="str">
        <f>IF(_xlfn.XLOOKUP(B44,'Group B - Scores'!$B$6:$B$75,'Group B - Scores'!$F$6:$F$75,0)=0,"",_xlfn.XLOOKUP(B44,'Group B - Scores'!$B$6:$B$75,'Group B - Scores'!$F$6:$F$75,0))</f>
        <v/>
      </c>
      <c r="G44" s="46" t="str">
        <f>IF(_xlfn.XLOOKUP(B44,'Group B - Scores'!$B$6:$B$75,'Group B - Scores'!$X$6:$X$75,0)=0,"",_xlfn.XLOOKUP(B44,'Group B - Scores'!$B$6:$B$75,'Group B - Scores'!$X$6:$X$75,0))</f>
        <v/>
      </c>
      <c r="H44" s="46" t="str">
        <f>IF(_xlfn.XLOOKUP(B44,'Group B - Scores'!$B$6:$B$75,'Group B - Scores'!$Y$6:$Y$75,0)=0,"",_xlfn.XLOOKUP(B44,'Group B - Scores'!$B$6:$B$75,'Group B - Scores'!$Y$6:$Y$75,0))</f>
        <v/>
      </c>
    </row>
    <row r="45" spans="2:8">
      <c r="B45" s="46"/>
      <c r="C45" s="46" t="str">
        <f>IF(_xlfn.XLOOKUP(B45,'Group B - Scores'!$B$6:$B$75,'Group B - Scores'!$E$6:$E$75,0)=0,"",_xlfn.XLOOKUP(B45,'Group B - Scores'!$B$6:$B$75,'Group B - Scores'!$E$6:$E$75,0))</f>
        <v/>
      </c>
      <c r="D45" s="46" t="str">
        <f>IF(_xlfn.XLOOKUP(B45,'Group B - Scores'!$B$6:$B$75,'Group B - Scores'!$D$6:$D$75,0)=0,"",_xlfn.XLOOKUP(B45,'Group B - Scores'!$B$6:$B$75,'Group B - Scores'!$D$6:$D$75,0))</f>
        <v/>
      </c>
      <c r="E45" s="46" t="str">
        <f>IF(_xlfn.XLOOKUP(B45,'Group B - Scores'!$B$6:$B$75,'Group B - Scores'!$C$6:$C$75,0)=0,"",_xlfn.XLOOKUP(B45,'Group B - Scores'!$B$6:$B$75,'Group B - Scores'!$C$6:$C$75,0))</f>
        <v/>
      </c>
      <c r="F45" s="46" t="str">
        <f>IF(_xlfn.XLOOKUP(B45,'Group B - Scores'!$B$6:$B$75,'Group B - Scores'!$F$6:$F$75,0)=0,"",_xlfn.XLOOKUP(B45,'Group B - Scores'!$B$6:$B$75,'Group B - Scores'!$F$6:$F$75,0))</f>
        <v/>
      </c>
      <c r="G45" s="46" t="str">
        <f>IF(_xlfn.XLOOKUP(B45,'Group B - Scores'!$B$6:$B$75,'Group B - Scores'!$X$6:$X$75,0)=0,"",_xlfn.XLOOKUP(B45,'Group B - Scores'!$B$6:$B$75,'Group B - Scores'!$X$6:$X$75,0))</f>
        <v/>
      </c>
      <c r="H45" s="46" t="str">
        <f>IF(_xlfn.XLOOKUP(B45,'Group B - Scores'!$B$6:$B$75,'Group B - Scores'!$Y$6:$Y$75,0)=0,"",_xlfn.XLOOKUP(B45,'Group B - Scores'!$B$6:$B$75,'Group B - Scores'!$Y$6:$Y$75,0))</f>
        <v/>
      </c>
    </row>
    <row r="46" spans="2:8">
      <c r="B46" s="46"/>
      <c r="C46" s="46" t="str">
        <f>IF(_xlfn.XLOOKUP(B46,'Group B - Scores'!$B$6:$B$75,'Group B - Scores'!$E$6:$E$75,0)=0,"",_xlfn.XLOOKUP(B46,'Group B - Scores'!$B$6:$B$75,'Group B - Scores'!$E$6:$E$75,0))</f>
        <v/>
      </c>
      <c r="D46" s="46" t="str">
        <f>IF(_xlfn.XLOOKUP(B46,'Group B - Scores'!$B$6:$B$75,'Group B - Scores'!$D$6:$D$75,0)=0,"",_xlfn.XLOOKUP(B46,'Group B - Scores'!$B$6:$B$75,'Group B - Scores'!$D$6:$D$75,0))</f>
        <v/>
      </c>
      <c r="E46" s="46" t="str">
        <f>IF(_xlfn.XLOOKUP(B46,'Group B - Scores'!$B$6:$B$75,'Group B - Scores'!$C$6:$C$75,0)=0,"",_xlfn.XLOOKUP(B46,'Group B - Scores'!$B$6:$B$75,'Group B - Scores'!$C$6:$C$75,0))</f>
        <v/>
      </c>
      <c r="F46" s="46" t="str">
        <f>IF(_xlfn.XLOOKUP(B46,'Group B - Scores'!$B$6:$B$75,'Group B - Scores'!$F$6:$F$75,0)=0,"",_xlfn.XLOOKUP(B46,'Group B - Scores'!$B$6:$B$75,'Group B - Scores'!$F$6:$F$75,0))</f>
        <v/>
      </c>
      <c r="G46" s="46" t="str">
        <f>IF(_xlfn.XLOOKUP(B46,'Group B - Scores'!$B$6:$B$75,'Group B - Scores'!$X$6:$X$75,0)=0,"",_xlfn.XLOOKUP(B46,'Group B - Scores'!$B$6:$B$75,'Group B - Scores'!$X$6:$X$75,0))</f>
        <v/>
      </c>
      <c r="H46" s="46" t="str">
        <f>IF(_xlfn.XLOOKUP(B46,'Group B - Scores'!$B$6:$B$75,'Group B - Scores'!$Y$6:$Y$75,0)=0,"",_xlfn.XLOOKUP(B46,'Group B - Scores'!$B$6:$B$75,'Group B - Scores'!$Y$6:$Y$75,0))</f>
        <v/>
      </c>
    </row>
    <row r="47" spans="2:8">
      <c r="B47" s="46"/>
      <c r="C47" s="46" t="str">
        <f>IF(_xlfn.XLOOKUP(B47,'Group B - Scores'!$B$6:$B$75,'Group B - Scores'!$E$6:$E$75,0)=0,"",_xlfn.XLOOKUP(B47,'Group B - Scores'!$B$6:$B$75,'Group B - Scores'!$E$6:$E$75,0))</f>
        <v/>
      </c>
      <c r="D47" s="46" t="str">
        <f>IF(_xlfn.XLOOKUP(B47,'Group B - Scores'!$B$6:$B$75,'Group B - Scores'!$D$6:$D$75,0)=0,"",_xlfn.XLOOKUP(B47,'Group B - Scores'!$B$6:$B$75,'Group B - Scores'!$D$6:$D$75,0))</f>
        <v/>
      </c>
      <c r="E47" s="46" t="str">
        <f>IF(_xlfn.XLOOKUP(B47,'Group B - Scores'!$B$6:$B$75,'Group B - Scores'!$C$6:$C$75,0)=0,"",_xlfn.XLOOKUP(B47,'Group B - Scores'!$B$6:$B$75,'Group B - Scores'!$C$6:$C$75,0))</f>
        <v/>
      </c>
      <c r="F47" s="46" t="str">
        <f>IF(_xlfn.XLOOKUP(B47,'Group B - Scores'!$B$6:$B$75,'Group B - Scores'!$F$6:$F$75,0)=0,"",_xlfn.XLOOKUP(B47,'Group B - Scores'!$B$6:$B$75,'Group B - Scores'!$F$6:$F$75,0))</f>
        <v/>
      </c>
      <c r="G47" s="46" t="str">
        <f>IF(_xlfn.XLOOKUP(B47,'Group B - Scores'!$B$6:$B$75,'Group B - Scores'!$X$6:$X$75,0)=0,"",_xlfn.XLOOKUP(B47,'Group B - Scores'!$B$6:$B$75,'Group B - Scores'!$X$6:$X$75,0))</f>
        <v/>
      </c>
      <c r="H47" s="46" t="str">
        <f>IF(_xlfn.XLOOKUP(B47,'Group B - Scores'!$B$6:$B$75,'Group B - Scores'!$Y$6:$Y$75,0)=0,"",_xlfn.XLOOKUP(B47,'Group B - Scores'!$B$6:$B$75,'Group B - Scores'!$Y$6:$Y$75,0))</f>
        <v/>
      </c>
    </row>
    <row r="48" spans="2:8">
      <c r="B48" s="46"/>
      <c r="C48" s="46" t="str">
        <f>IF(_xlfn.XLOOKUP(B48,'Group B - Scores'!$B$6:$B$75,'Group B - Scores'!$E$6:$E$75,0)=0,"",_xlfn.XLOOKUP(B48,'Group B - Scores'!$B$6:$B$75,'Group B - Scores'!$E$6:$E$75,0))</f>
        <v/>
      </c>
      <c r="D48" s="46" t="str">
        <f>IF(_xlfn.XLOOKUP(B48,'Group B - Scores'!$B$6:$B$75,'Group B - Scores'!$D$6:$D$75,0)=0,"",_xlfn.XLOOKUP(B48,'Group B - Scores'!$B$6:$B$75,'Group B - Scores'!$D$6:$D$75,0))</f>
        <v/>
      </c>
      <c r="E48" s="46" t="str">
        <f>IF(_xlfn.XLOOKUP(B48,'Group B - Scores'!$B$6:$B$75,'Group B - Scores'!$C$6:$C$75,0)=0,"",_xlfn.XLOOKUP(B48,'Group B - Scores'!$B$6:$B$75,'Group B - Scores'!$C$6:$C$75,0))</f>
        <v/>
      </c>
      <c r="F48" s="46" t="str">
        <f>IF(_xlfn.XLOOKUP(B48,'Group B - Scores'!$B$6:$B$75,'Group B - Scores'!$F$6:$F$75,0)=0,"",_xlfn.XLOOKUP(B48,'Group B - Scores'!$B$6:$B$75,'Group B - Scores'!$F$6:$F$75,0))</f>
        <v/>
      </c>
      <c r="G48" s="46" t="str">
        <f>IF(_xlfn.XLOOKUP(B48,'Group B - Scores'!$B$6:$B$75,'Group B - Scores'!$X$6:$X$75,0)=0,"",_xlfn.XLOOKUP(B48,'Group B - Scores'!$B$6:$B$75,'Group B - Scores'!$X$6:$X$75,0))</f>
        <v/>
      </c>
      <c r="H48" s="46" t="str">
        <f>IF(_xlfn.XLOOKUP(B48,'Group B - Scores'!$B$6:$B$75,'Group B - Scores'!$Y$6:$Y$75,0)=0,"",_xlfn.XLOOKUP(B48,'Group B - Scores'!$B$6:$B$75,'Group B - Scores'!$Y$6:$Y$75,0))</f>
        <v/>
      </c>
    </row>
    <row r="49" spans="2:8">
      <c r="B49" s="46"/>
      <c r="C49" s="46" t="str">
        <f>IF(_xlfn.XLOOKUP(B49,'Group B - Scores'!$B$6:$B$75,'Group B - Scores'!$E$6:$E$75,0)=0,"",_xlfn.XLOOKUP(B49,'Group B - Scores'!$B$6:$B$75,'Group B - Scores'!$E$6:$E$75,0))</f>
        <v/>
      </c>
      <c r="D49" s="46" t="str">
        <f>IF(_xlfn.XLOOKUP(B49,'Group B - Scores'!$B$6:$B$75,'Group B - Scores'!$D$6:$D$75,0)=0,"",_xlfn.XLOOKUP(B49,'Group B - Scores'!$B$6:$B$75,'Group B - Scores'!$D$6:$D$75,0))</f>
        <v/>
      </c>
      <c r="E49" s="46" t="str">
        <f>IF(_xlfn.XLOOKUP(B49,'Group B - Scores'!$B$6:$B$75,'Group B - Scores'!$C$6:$C$75,0)=0,"",_xlfn.XLOOKUP(B49,'Group B - Scores'!$B$6:$B$75,'Group B - Scores'!$C$6:$C$75,0))</f>
        <v/>
      </c>
      <c r="F49" s="46" t="str">
        <f>IF(_xlfn.XLOOKUP(B49,'Group B - Scores'!$B$6:$B$75,'Group B - Scores'!$F$6:$F$75,0)=0,"",_xlfn.XLOOKUP(B49,'Group B - Scores'!$B$6:$B$75,'Group B - Scores'!$F$6:$F$75,0))</f>
        <v/>
      </c>
      <c r="G49" s="46" t="str">
        <f>IF(_xlfn.XLOOKUP(B49,'Group B - Scores'!$B$6:$B$75,'Group B - Scores'!$X$6:$X$75,0)=0,"",_xlfn.XLOOKUP(B49,'Group B - Scores'!$B$6:$B$75,'Group B - Scores'!$X$6:$X$75,0))</f>
        <v/>
      </c>
      <c r="H49" s="46" t="str">
        <f>IF(_xlfn.XLOOKUP(B49,'Group B - Scores'!$B$6:$B$75,'Group B - Scores'!$Y$6:$Y$75,0)=0,"",_xlfn.XLOOKUP(B49,'Group B - Scores'!$B$6:$B$75,'Group B - Scores'!$Y$6:$Y$75,0))</f>
        <v/>
      </c>
    </row>
    <row r="50" spans="2:8">
      <c r="B50" s="46"/>
      <c r="C50" s="46" t="str">
        <f>IF(_xlfn.XLOOKUP(B50,'Group B - Scores'!$B$6:$B$75,'Group B - Scores'!$E$6:$E$75,0)=0,"",_xlfn.XLOOKUP(B50,'Group B - Scores'!$B$6:$B$75,'Group B - Scores'!$E$6:$E$75,0))</f>
        <v/>
      </c>
      <c r="D50" s="46" t="str">
        <f>IF(_xlfn.XLOOKUP(B50,'Group B - Scores'!$B$6:$B$75,'Group B - Scores'!$D$6:$D$75,0)=0,"",_xlfn.XLOOKUP(B50,'Group B - Scores'!$B$6:$B$75,'Group B - Scores'!$D$6:$D$75,0))</f>
        <v/>
      </c>
      <c r="E50" s="46" t="str">
        <f>IF(_xlfn.XLOOKUP(B50,'Group B - Scores'!$B$6:$B$75,'Group B - Scores'!$C$6:$C$75,0)=0,"",_xlfn.XLOOKUP(B50,'Group B - Scores'!$B$6:$B$75,'Group B - Scores'!$C$6:$C$75,0))</f>
        <v/>
      </c>
      <c r="F50" s="46" t="str">
        <f>IF(_xlfn.XLOOKUP(B50,'Group B - Scores'!$B$6:$B$75,'Group B - Scores'!$F$6:$F$75,0)=0,"",_xlfn.XLOOKUP(B50,'Group B - Scores'!$B$6:$B$75,'Group B - Scores'!$F$6:$F$75,0))</f>
        <v/>
      </c>
      <c r="G50" s="46" t="str">
        <f>IF(_xlfn.XLOOKUP(B50,'Group B - Scores'!$B$6:$B$75,'Group B - Scores'!$X$6:$X$75,0)=0,"",_xlfn.XLOOKUP(B50,'Group B - Scores'!$B$6:$B$75,'Group B - Scores'!$X$6:$X$75,0))</f>
        <v/>
      </c>
      <c r="H50" s="46" t="str">
        <f>IF(_xlfn.XLOOKUP(B50,'Group B - Scores'!$B$6:$B$75,'Group B - Scores'!$Y$6:$Y$75,0)=0,"",_xlfn.XLOOKUP(B50,'Group B - Scores'!$B$6:$B$75,'Group B - Scores'!$Y$6:$Y$75,0))</f>
        <v/>
      </c>
    </row>
    <row r="51" spans="2:8">
      <c r="B51" s="46"/>
      <c r="C51" s="46" t="str">
        <f>IF(_xlfn.XLOOKUP(B51,'Group B - Scores'!$B$6:$B$75,'Group B - Scores'!$E$6:$E$75,0)=0,"",_xlfn.XLOOKUP(B51,'Group B - Scores'!$B$6:$B$75,'Group B - Scores'!$E$6:$E$75,0))</f>
        <v/>
      </c>
      <c r="D51" s="46" t="str">
        <f>IF(_xlfn.XLOOKUP(B51,'Group B - Scores'!$B$6:$B$75,'Group B - Scores'!$D$6:$D$75,0)=0,"",_xlfn.XLOOKUP(B51,'Group B - Scores'!$B$6:$B$75,'Group B - Scores'!$D$6:$D$75,0))</f>
        <v/>
      </c>
      <c r="E51" s="46" t="str">
        <f>IF(_xlfn.XLOOKUP(B51,'Group B - Scores'!$B$6:$B$75,'Group B - Scores'!$C$6:$C$75,0)=0,"",_xlfn.XLOOKUP(B51,'Group B - Scores'!$B$6:$B$75,'Group B - Scores'!$C$6:$C$75,0))</f>
        <v/>
      </c>
      <c r="F51" s="46" t="str">
        <f>IF(_xlfn.XLOOKUP(B51,'Group B - Scores'!$B$6:$B$75,'Group B - Scores'!$F$6:$F$75,0)=0,"",_xlfn.XLOOKUP(B51,'Group B - Scores'!$B$6:$B$75,'Group B - Scores'!$F$6:$F$75,0))</f>
        <v/>
      </c>
      <c r="G51" s="46" t="str">
        <f>IF(_xlfn.XLOOKUP(B51,'Group B - Scores'!$B$6:$B$75,'Group B - Scores'!$X$6:$X$75,0)=0,"",_xlfn.XLOOKUP(B51,'Group B - Scores'!$B$6:$B$75,'Group B - Scores'!$X$6:$X$75,0))</f>
        <v/>
      </c>
      <c r="H51" s="46" t="str">
        <f>IF(_xlfn.XLOOKUP(B51,'Group B - Scores'!$B$6:$B$75,'Group B - Scores'!$Y$6:$Y$75,0)=0,"",_xlfn.XLOOKUP(B51,'Group B - Scores'!$B$6:$B$75,'Group B - Scores'!$Y$6:$Y$75,0))</f>
        <v/>
      </c>
    </row>
    <row r="52" spans="2:8">
      <c r="B52" s="46"/>
      <c r="C52" s="46" t="str">
        <f>IF(_xlfn.XLOOKUP(B52,'Group B - Scores'!$B$6:$B$75,'Group B - Scores'!$E$6:$E$75,0)=0,"",_xlfn.XLOOKUP(B52,'Group B - Scores'!$B$6:$B$75,'Group B - Scores'!$E$6:$E$75,0))</f>
        <v/>
      </c>
      <c r="D52" s="46" t="str">
        <f>IF(_xlfn.XLOOKUP(B52,'Group B - Scores'!$B$6:$B$75,'Group B - Scores'!$D$6:$D$75,0)=0,"",_xlfn.XLOOKUP(B52,'Group B - Scores'!$B$6:$B$75,'Group B - Scores'!$D$6:$D$75,0))</f>
        <v/>
      </c>
      <c r="E52" s="46" t="str">
        <f>IF(_xlfn.XLOOKUP(B52,'Group B - Scores'!$B$6:$B$75,'Group B - Scores'!$C$6:$C$75,0)=0,"",_xlfn.XLOOKUP(B52,'Group B - Scores'!$B$6:$B$75,'Group B - Scores'!$C$6:$C$75,0))</f>
        <v/>
      </c>
      <c r="F52" s="46" t="str">
        <f>IF(_xlfn.XLOOKUP(B52,'Group B - Scores'!$B$6:$B$75,'Group B - Scores'!$F$6:$F$75,0)=0,"",_xlfn.XLOOKUP(B52,'Group B - Scores'!$B$6:$B$75,'Group B - Scores'!$F$6:$F$75,0))</f>
        <v/>
      </c>
      <c r="G52" s="46" t="str">
        <f>IF(_xlfn.XLOOKUP(B52,'Group B - Scores'!$B$6:$B$75,'Group B - Scores'!$X$6:$X$75,0)=0,"",_xlfn.XLOOKUP(B52,'Group B - Scores'!$B$6:$B$75,'Group B - Scores'!$X$6:$X$75,0))</f>
        <v/>
      </c>
      <c r="H52" s="46" t="str">
        <f>IF(_xlfn.XLOOKUP(B52,'Group B - Scores'!$B$6:$B$75,'Group B - Scores'!$Y$6:$Y$75,0)=0,"",_xlfn.XLOOKUP(B52,'Group B - Scores'!$B$6:$B$75,'Group B - Scores'!$Y$6:$Y$75,0))</f>
        <v/>
      </c>
    </row>
    <row r="53" spans="2:8">
      <c r="B53" s="46"/>
      <c r="C53" s="46" t="str">
        <f>IF(_xlfn.XLOOKUP(B53,'Group B - Scores'!$B$6:$B$75,'Group B - Scores'!$E$6:$E$75,0)=0,"",_xlfn.XLOOKUP(B53,'Group B - Scores'!$B$6:$B$75,'Group B - Scores'!$E$6:$E$75,0))</f>
        <v/>
      </c>
      <c r="D53" s="46" t="str">
        <f>IF(_xlfn.XLOOKUP(B53,'Group B - Scores'!$B$6:$B$75,'Group B - Scores'!$D$6:$D$75,0)=0,"",_xlfn.XLOOKUP(B53,'Group B - Scores'!$B$6:$B$75,'Group B - Scores'!$D$6:$D$75,0))</f>
        <v/>
      </c>
      <c r="E53" s="46" t="str">
        <f>IF(_xlfn.XLOOKUP(B53,'Group B - Scores'!$B$6:$B$75,'Group B - Scores'!$C$6:$C$75,0)=0,"",_xlfn.XLOOKUP(B53,'Group B - Scores'!$B$6:$B$75,'Group B - Scores'!$C$6:$C$75,0))</f>
        <v/>
      </c>
      <c r="F53" s="46" t="str">
        <f>IF(_xlfn.XLOOKUP(B53,'Group B - Scores'!$B$6:$B$75,'Group B - Scores'!$F$6:$F$75,0)=0,"",_xlfn.XLOOKUP(B53,'Group B - Scores'!$B$6:$B$75,'Group B - Scores'!$F$6:$F$75,0))</f>
        <v/>
      </c>
      <c r="G53" s="46" t="str">
        <f>IF(_xlfn.XLOOKUP(B53,'Group B - Scores'!$B$6:$B$75,'Group B - Scores'!$X$6:$X$75,0)=0,"",_xlfn.XLOOKUP(B53,'Group B - Scores'!$B$6:$B$75,'Group B - Scores'!$X$6:$X$75,0))</f>
        <v/>
      </c>
      <c r="H53" s="46" t="str">
        <f>IF(_xlfn.XLOOKUP(B53,'Group B - Scores'!$B$6:$B$75,'Group B - Scores'!$Y$6:$Y$75,0)=0,"",_xlfn.XLOOKUP(B53,'Group B - Scores'!$B$6:$B$75,'Group B - Scores'!$Y$6:$Y$75,0))</f>
        <v/>
      </c>
    </row>
    <row r="54" spans="2:8">
      <c r="B54" s="46"/>
      <c r="C54" s="46" t="str">
        <f>IF(_xlfn.XLOOKUP(B54,'Group B - Scores'!$B$6:$B$75,'Group B - Scores'!$E$6:$E$75,0)=0,"",_xlfn.XLOOKUP(B54,'Group B - Scores'!$B$6:$B$75,'Group B - Scores'!$E$6:$E$75,0))</f>
        <v/>
      </c>
      <c r="D54" s="46" t="str">
        <f>IF(_xlfn.XLOOKUP(B54,'Group B - Scores'!$B$6:$B$75,'Group B - Scores'!$D$6:$D$75,0)=0,"",_xlfn.XLOOKUP(B54,'Group B - Scores'!$B$6:$B$75,'Group B - Scores'!$D$6:$D$75,0))</f>
        <v/>
      </c>
      <c r="E54" s="46" t="str">
        <f>IF(_xlfn.XLOOKUP(B54,'Group B - Scores'!$B$6:$B$75,'Group B - Scores'!$C$6:$C$75,0)=0,"",_xlfn.XLOOKUP(B54,'Group B - Scores'!$B$6:$B$75,'Group B - Scores'!$C$6:$C$75,0))</f>
        <v/>
      </c>
      <c r="F54" s="46" t="str">
        <f>IF(_xlfn.XLOOKUP(B54,'Group B - Scores'!$B$6:$B$75,'Group B - Scores'!$F$6:$F$75,0)=0,"",_xlfn.XLOOKUP(B54,'Group B - Scores'!$B$6:$B$75,'Group B - Scores'!$F$6:$F$75,0))</f>
        <v/>
      </c>
      <c r="G54" s="46" t="str">
        <f>IF(_xlfn.XLOOKUP(B54,'Group B - Scores'!$B$6:$B$75,'Group B - Scores'!$X$6:$X$75,0)=0,"",_xlfn.XLOOKUP(B54,'Group B - Scores'!$B$6:$B$75,'Group B - Scores'!$X$6:$X$75,0))</f>
        <v/>
      </c>
      <c r="H54" s="46" t="str">
        <f>IF(_xlfn.XLOOKUP(B54,'Group B - Scores'!$B$6:$B$75,'Group B - Scores'!$Y$6:$Y$75,0)=0,"",_xlfn.XLOOKUP(B54,'Group B - Scores'!$B$6:$B$75,'Group B - Scores'!$Y$6:$Y$75,0))</f>
        <v/>
      </c>
    </row>
    <row r="55" spans="2:8">
      <c r="B55" s="46"/>
      <c r="C55" s="46" t="str">
        <f>IF(_xlfn.XLOOKUP(B55,'Group B - Scores'!$B$6:$B$75,'Group B - Scores'!$E$6:$E$75,0)=0,"",_xlfn.XLOOKUP(B55,'Group B - Scores'!$B$6:$B$75,'Group B - Scores'!$E$6:$E$75,0))</f>
        <v/>
      </c>
      <c r="D55" s="46" t="str">
        <f>IF(_xlfn.XLOOKUP(B55,'Group B - Scores'!$B$6:$B$75,'Group B - Scores'!$D$6:$D$75,0)=0,"",_xlfn.XLOOKUP(B55,'Group B - Scores'!$B$6:$B$75,'Group B - Scores'!$D$6:$D$75,0))</f>
        <v/>
      </c>
      <c r="E55" s="46" t="str">
        <f>IF(_xlfn.XLOOKUP(B55,'Group B - Scores'!$B$6:$B$75,'Group B - Scores'!$C$6:$C$75,0)=0,"",_xlfn.XLOOKUP(B55,'Group B - Scores'!$B$6:$B$75,'Group B - Scores'!$C$6:$C$75,0))</f>
        <v/>
      </c>
      <c r="F55" s="46" t="str">
        <f>IF(_xlfn.XLOOKUP(B55,'Group B - Scores'!$B$6:$B$75,'Group B - Scores'!$F$6:$F$75,0)=0,"",_xlfn.XLOOKUP(B55,'Group B - Scores'!$B$6:$B$75,'Group B - Scores'!$F$6:$F$75,0))</f>
        <v/>
      </c>
      <c r="G55" s="46" t="str">
        <f>IF(_xlfn.XLOOKUP(B55,'Group B - Scores'!$B$6:$B$75,'Group B - Scores'!$X$6:$X$75,0)=0,"",_xlfn.XLOOKUP(B55,'Group B - Scores'!$B$6:$B$75,'Group B - Scores'!$X$6:$X$75,0))</f>
        <v/>
      </c>
      <c r="H55" s="46" t="str">
        <f>IF(_xlfn.XLOOKUP(B55,'Group B - Scores'!$B$6:$B$75,'Group B - Scores'!$Y$6:$Y$75,0)=0,"",_xlfn.XLOOKUP(B55,'Group B - Scores'!$B$6:$B$75,'Group B - Scores'!$Y$6:$Y$75,0))</f>
        <v/>
      </c>
    </row>
    <row r="56" spans="2:8">
      <c r="B56" s="46"/>
      <c r="C56" s="46" t="str">
        <f>IF(_xlfn.XLOOKUP(B56,'Group B - Scores'!$B$6:$B$75,'Group B - Scores'!$E$6:$E$75,0)=0,"",_xlfn.XLOOKUP(B56,'Group B - Scores'!$B$6:$B$75,'Group B - Scores'!$E$6:$E$75,0))</f>
        <v/>
      </c>
      <c r="D56" s="46" t="str">
        <f>IF(_xlfn.XLOOKUP(B56,'Group B - Scores'!$B$6:$B$75,'Group B - Scores'!$D$6:$D$75,0)=0,"",_xlfn.XLOOKUP(B56,'Group B - Scores'!$B$6:$B$75,'Group B - Scores'!$D$6:$D$75,0))</f>
        <v/>
      </c>
      <c r="E56" s="46" t="str">
        <f>IF(_xlfn.XLOOKUP(B56,'Group B - Scores'!$B$6:$B$75,'Group B - Scores'!$C$6:$C$75,0)=0,"",_xlfn.XLOOKUP(B56,'Group B - Scores'!$B$6:$B$75,'Group B - Scores'!$C$6:$C$75,0))</f>
        <v/>
      </c>
      <c r="F56" s="46" t="str">
        <f>IF(_xlfn.XLOOKUP(B56,'Group B - Scores'!$B$6:$B$75,'Group B - Scores'!$F$6:$F$75,0)=0,"",_xlfn.XLOOKUP(B56,'Group B - Scores'!$B$6:$B$75,'Group B - Scores'!$F$6:$F$75,0))</f>
        <v/>
      </c>
      <c r="G56" s="46" t="str">
        <f>IF(_xlfn.XLOOKUP(B56,'Group B - Scores'!$B$6:$B$75,'Group B - Scores'!$X$6:$X$75,0)=0,"",_xlfn.XLOOKUP(B56,'Group B - Scores'!$B$6:$B$75,'Group B - Scores'!$X$6:$X$75,0))</f>
        <v/>
      </c>
      <c r="H56" s="46" t="str">
        <f>IF(_xlfn.XLOOKUP(B56,'Group B - Scores'!$B$6:$B$75,'Group B - Scores'!$Y$6:$Y$75,0)=0,"",_xlfn.XLOOKUP(B56,'Group B - Scores'!$B$6:$B$75,'Group B - Scores'!$Y$6:$Y$75,0))</f>
        <v/>
      </c>
    </row>
    <row r="57" spans="2:8">
      <c r="B57" s="46"/>
      <c r="C57" s="46" t="str">
        <f>IF(_xlfn.XLOOKUP(B57,'Group B - Scores'!$B$6:$B$75,'Group B - Scores'!$E$6:$E$75,0)=0,"",_xlfn.XLOOKUP(B57,'Group B - Scores'!$B$6:$B$75,'Group B - Scores'!$E$6:$E$75,0))</f>
        <v/>
      </c>
      <c r="D57" s="46" t="str">
        <f>IF(_xlfn.XLOOKUP(B57,'Group B - Scores'!$B$6:$B$75,'Group B - Scores'!$D$6:$D$75,0)=0,"",_xlfn.XLOOKUP(B57,'Group B - Scores'!$B$6:$B$75,'Group B - Scores'!$D$6:$D$75,0))</f>
        <v/>
      </c>
      <c r="E57" s="46" t="str">
        <f>IF(_xlfn.XLOOKUP(B57,'Group B - Scores'!$B$6:$B$75,'Group B - Scores'!$C$6:$C$75,0)=0,"",_xlfn.XLOOKUP(B57,'Group B - Scores'!$B$6:$B$75,'Group B - Scores'!$C$6:$C$75,0))</f>
        <v/>
      </c>
      <c r="F57" s="46" t="str">
        <f>IF(_xlfn.XLOOKUP(B57,'Group B - Scores'!$B$6:$B$75,'Group B - Scores'!$F$6:$F$75,0)=0,"",_xlfn.XLOOKUP(B57,'Group B - Scores'!$B$6:$B$75,'Group B - Scores'!$F$6:$F$75,0))</f>
        <v/>
      </c>
      <c r="G57" s="46" t="str">
        <f>IF(_xlfn.XLOOKUP(B57,'Group B - Scores'!$B$6:$B$75,'Group B - Scores'!$X$6:$X$75,0)=0,"",_xlfn.XLOOKUP(B57,'Group B - Scores'!$B$6:$B$75,'Group B - Scores'!$X$6:$X$75,0))</f>
        <v/>
      </c>
      <c r="H57" s="46" t="str">
        <f>IF(_xlfn.XLOOKUP(B57,'Group B - Scores'!$B$6:$B$75,'Group B - Scores'!$Y$6:$Y$75,0)=0,"",_xlfn.XLOOKUP(B57,'Group B - Scores'!$B$6:$B$75,'Group B - Scores'!$Y$6:$Y$75,0))</f>
        <v/>
      </c>
    </row>
    <row r="58" spans="2:8">
      <c r="B58" s="46"/>
      <c r="C58" s="46" t="str">
        <f>IF(_xlfn.XLOOKUP(B58,'Group B - Scores'!$B$6:$B$75,'Group B - Scores'!$E$6:$E$75,0)=0,"",_xlfn.XLOOKUP(B58,'Group B - Scores'!$B$6:$B$75,'Group B - Scores'!$E$6:$E$75,0))</f>
        <v/>
      </c>
      <c r="D58" s="46" t="str">
        <f>IF(_xlfn.XLOOKUP(B58,'Group B - Scores'!$B$6:$B$75,'Group B - Scores'!$D$6:$D$75,0)=0,"",_xlfn.XLOOKUP(B58,'Group B - Scores'!$B$6:$B$75,'Group B - Scores'!$D$6:$D$75,0))</f>
        <v/>
      </c>
      <c r="E58" s="46" t="str">
        <f>IF(_xlfn.XLOOKUP(B58,'Group B - Scores'!$B$6:$B$75,'Group B - Scores'!$C$6:$C$75,0)=0,"",_xlfn.XLOOKUP(B58,'Group B - Scores'!$B$6:$B$75,'Group B - Scores'!$C$6:$C$75,0))</f>
        <v/>
      </c>
      <c r="F58" s="46" t="str">
        <f>IF(_xlfn.XLOOKUP(B58,'Group B - Scores'!$B$6:$B$75,'Group B - Scores'!$F$6:$F$75,0)=0,"",_xlfn.XLOOKUP(B58,'Group B - Scores'!$B$6:$B$75,'Group B - Scores'!$F$6:$F$75,0))</f>
        <v/>
      </c>
      <c r="G58" s="46" t="str">
        <f>IF(_xlfn.XLOOKUP(B58,'Group B - Scores'!$B$6:$B$75,'Group B - Scores'!$X$6:$X$75,0)=0,"",_xlfn.XLOOKUP(B58,'Group B - Scores'!$B$6:$B$75,'Group B - Scores'!$X$6:$X$75,0))</f>
        <v/>
      </c>
      <c r="H58" s="46" t="str">
        <f>IF(_xlfn.XLOOKUP(B58,'Group B - Scores'!$B$6:$B$75,'Group B - Scores'!$Y$6:$Y$75,0)=0,"",_xlfn.XLOOKUP(B58,'Group B - Scores'!$B$6:$B$75,'Group B - Scores'!$Y$6:$Y$75,0))</f>
        <v/>
      </c>
    </row>
    <row r="59" spans="2:8">
      <c r="B59" s="46"/>
      <c r="C59" s="46" t="str">
        <f>IF(_xlfn.XLOOKUP(B59,'Group B - Scores'!$B$6:$B$75,'Group B - Scores'!$E$6:$E$75,0)=0,"",_xlfn.XLOOKUP(B59,'Group B - Scores'!$B$6:$B$75,'Group B - Scores'!$E$6:$E$75,0))</f>
        <v/>
      </c>
      <c r="D59" s="46" t="str">
        <f>IF(_xlfn.XLOOKUP(B59,'Group B - Scores'!$B$6:$B$75,'Group B - Scores'!$D$6:$D$75,0)=0,"",_xlfn.XLOOKUP(B59,'Group B - Scores'!$B$6:$B$75,'Group B - Scores'!$D$6:$D$75,0))</f>
        <v/>
      </c>
      <c r="E59" s="46" t="str">
        <f>IF(_xlfn.XLOOKUP(B59,'Group B - Scores'!$B$6:$B$75,'Group B - Scores'!$C$6:$C$75,0)=0,"",_xlfn.XLOOKUP(B59,'Group B - Scores'!$B$6:$B$75,'Group B - Scores'!$C$6:$C$75,0))</f>
        <v/>
      </c>
      <c r="F59" s="46" t="str">
        <f>IF(_xlfn.XLOOKUP(B59,'Group B - Scores'!$B$6:$B$75,'Group B - Scores'!$F$6:$F$75,0)=0,"",_xlfn.XLOOKUP(B59,'Group B - Scores'!$B$6:$B$75,'Group B - Scores'!$F$6:$F$75,0))</f>
        <v/>
      </c>
      <c r="G59" s="46" t="str">
        <f>IF(_xlfn.XLOOKUP(B59,'Group B - Scores'!$B$6:$B$75,'Group B - Scores'!$X$6:$X$75,0)=0,"",_xlfn.XLOOKUP(B59,'Group B - Scores'!$B$6:$B$75,'Group B - Scores'!$X$6:$X$75,0))</f>
        <v/>
      </c>
      <c r="H59" s="46" t="str">
        <f>IF(_xlfn.XLOOKUP(B59,'Group B - Scores'!$B$6:$B$75,'Group B - Scores'!$Y$6:$Y$75,0)=0,"",_xlfn.XLOOKUP(B59,'Group B - Scores'!$B$6:$B$75,'Group B - Scores'!$Y$6:$Y$75,0))</f>
        <v/>
      </c>
    </row>
    <row r="60" spans="2:8">
      <c r="B60" s="46"/>
      <c r="C60" s="46" t="str">
        <f>IF(_xlfn.XLOOKUP(B60,'Group B - Scores'!$B$6:$B$75,'Group B - Scores'!$E$6:$E$75,0)=0,"",_xlfn.XLOOKUP(B60,'Group B - Scores'!$B$6:$B$75,'Group B - Scores'!$E$6:$E$75,0))</f>
        <v/>
      </c>
      <c r="D60" s="46" t="str">
        <f>IF(_xlfn.XLOOKUP(B60,'Group B - Scores'!$B$6:$B$75,'Group B - Scores'!$D$6:$D$75,0)=0,"",_xlfn.XLOOKUP(B60,'Group B - Scores'!$B$6:$B$75,'Group B - Scores'!$D$6:$D$75,0))</f>
        <v/>
      </c>
      <c r="E60" s="46" t="str">
        <f>IF(_xlfn.XLOOKUP(B60,'Group B - Scores'!$B$6:$B$75,'Group B - Scores'!$C$6:$C$75,0)=0,"",_xlfn.XLOOKUP(B60,'Group B - Scores'!$B$6:$B$75,'Group B - Scores'!$C$6:$C$75,0))</f>
        <v/>
      </c>
      <c r="F60" s="46" t="str">
        <f>IF(_xlfn.XLOOKUP(B60,'Group B - Scores'!$B$6:$B$75,'Group B - Scores'!$F$6:$F$75,0)=0,"",_xlfn.XLOOKUP(B60,'Group B - Scores'!$B$6:$B$75,'Group B - Scores'!$F$6:$F$75,0))</f>
        <v/>
      </c>
      <c r="G60" s="46" t="str">
        <f>IF(_xlfn.XLOOKUP(B60,'Group B - Scores'!$B$6:$B$75,'Group B - Scores'!$X$6:$X$75,0)=0,"",_xlfn.XLOOKUP(B60,'Group B - Scores'!$B$6:$B$75,'Group B - Scores'!$X$6:$X$75,0))</f>
        <v/>
      </c>
      <c r="H60" s="46" t="str">
        <f>IF(_xlfn.XLOOKUP(B60,'Group B - Scores'!$B$6:$B$75,'Group B - Scores'!$Y$6:$Y$75,0)=0,"",_xlfn.XLOOKUP(B60,'Group B - Scores'!$B$6:$B$75,'Group B - Scores'!$Y$6:$Y$75,0))</f>
        <v/>
      </c>
    </row>
    <row r="61" spans="2:8">
      <c r="B61" s="46"/>
      <c r="C61" s="46" t="str">
        <f>IF(_xlfn.XLOOKUP(B61,'Group B - Scores'!$B$6:$B$75,'Group B - Scores'!$E$6:$E$75,0)=0,"",_xlfn.XLOOKUP(B61,'Group B - Scores'!$B$6:$B$75,'Group B - Scores'!$E$6:$E$75,0))</f>
        <v/>
      </c>
      <c r="D61" s="46" t="str">
        <f>IF(_xlfn.XLOOKUP(B61,'Group B - Scores'!$B$6:$B$75,'Group B - Scores'!$D$6:$D$75,0)=0,"",_xlfn.XLOOKUP(B61,'Group B - Scores'!$B$6:$B$75,'Group B - Scores'!$D$6:$D$75,0))</f>
        <v/>
      </c>
      <c r="E61" s="46" t="str">
        <f>IF(_xlfn.XLOOKUP(B61,'Group B - Scores'!$B$6:$B$75,'Group B - Scores'!$C$6:$C$75,0)=0,"",_xlfn.XLOOKUP(B61,'Group B - Scores'!$B$6:$B$75,'Group B - Scores'!$C$6:$C$75,0))</f>
        <v/>
      </c>
      <c r="F61" s="46" t="str">
        <f>IF(_xlfn.XLOOKUP(B61,'Group B - Scores'!$B$6:$B$75,'Group B - Scores'!$F$6:$F$75,0)=0,"",_xlfn.XLOOKUP(B61,'Group B - Scores'!$B$6:$B$75,'Group B - Scores'!$F$6:$F$75,0))</f>
        <v/>
      </c>
      <c r="G61" s="46" t="str">
        <f>IF(_xlfn.XLOOKUP(B61,'Group B - Scores'!$B$6:$B$75,'Group B - Scores'!$X$6:$X$75,0)=0,"",_xlfn.XLOOKUP(B61,'Group B - Scores'!$B$6:$B$75,'Group B - Scores'!$X$6:$X$75,0))</f>
        <v/>
      </c>
      <c r="H61" s="46" t="str">
        <f>IF(_xlfn.XLOOKUP(B61,'Group B - Scores'!$B$6:$B$75,'Group B - Scores'!$Y$6:$Y$75,0)=0,"",_xlfn.XLOOKUP(B61,'Group B - Scores'!$B$6:$B$75,'Group B - Scores'!$Y$6:$Y$75,0))</f>
        <v/>
      </c>
    </row>
    <row r="62" spans="2:8">
      <c r="B62" s="46"/>
      <c r="C62" s="46" t="str">
        <f>IF(_xlfn.XLOOKUP(B62,'Group B - Scores'!$B$6:$B$75,'Group B - Scores'!$E$6:$E$75,0)=0,"",_xlfn.XLOOKUP(B62,'Group B - Scores'!$B$6:$B$75,'Group B - Scores'!$E$6:$E$75,0))</f>
        <v/>
      </c>
      <c r="D62" s="46" t="str">
        <f>IF(_xlfn.XLOOKUP(B62,'Group B - Scores'!$B$6:$B$75,'Group B - Scores'!$D$6:$D$75,0)=0,"",_xlfn.XLOOKUP(B62,'Group B - Scores'!$B$6:$B$75,'Group B - Scores'!$D$6:$D$75,0))</f>
        <v/>
      </c>
      <c r="E62" s="46" t="str">
        <f>IF(_xlfn.XLOOKUP(B62,'Group B - Scores'!$B$6:$B$75,'Group B - Scores'!$C$6:$C$75,0)=0,"",_xlfn.XLOOKUP(B62,'Group B - Scores'!$B$6:$B$75,'Group B - Scores'!$C$6:$C$75,0))</f>
        <v/>
      </c>
      <c r="F62" s="46" t="str">
        <f>IF(_xlfn.XLOOKUP(B62,'Group B - Scores'!$B$6:$B$75,'Group B - Scores'!$F$6:$F$75,0)=0,"",_xlfn.XLOOKUP(B62,'Group B - Scores'!$B$6:$B$75,'Group B - Scores'!$F$6:$F$75,0))</f>
        <v/>
      </c>
      <c r="G62" s="46" t="str">
        <f>IF(_xlfn.XLOOKUP(B62,'Group B - Scores'!$B$6:$B$75,'Group B - Scores'!$X$6:$X$75,0)=0,"",_xlfn.XLOOKUP(B62,'Group B - Scores'!$B$6:$B$75,'Group B - Scores'!$X$6:$X$75,0))</f>
        <v/>
      </c>
      <c r="H62" s="46" t="str">
        <f>IF(_xlfn.XLOOKUP(B62,'Group B - Scores'!$B$6:$B$75,'Group B - Scores'!$Y$6:$Y$75,0)=0,"",_xlfn.XLOOKUP(B62,'Group B - Scores'!$B$6:$B$75,'Group B - Scores'!$Y$6:$Y$75,0))</f>
        <v/>
      </c>
    </row>
    <row r="63" spans="2:8">
      <c r="B63" s="46"/>
      <c r="C63" s="46" t="str">
        <f>IF(_xlfn.XLOOKUP(B63,'Group B - Scores'!$B$6:$B$75,'Group B - Scores'!$E$6:$E$75,0)=0,"",_xlfn.XLOOKUP(B63,'Group B - Scores'!$B$6:$B$75,'Group B - Scores'!$E$6:$E$75,0))</f>
        <v/>
      </c>
      <c r="D63" s="46" t="str">
        <f>IF(_xlfn.XLOOKUP(B63,'Group B - Scores'!$B$6:$B$75,'Group B - Scores'!$D$6:$D$75,0)=0,"",_xlfn.XLOOKUP(B63,'Group B - Scores'!$B$6:$B$75,'Group B - Scores'!$D$6:$D$75,0))</f>
        <v/>
      </c>
      <c r="E63" s="46" t="str">
        <f>IF(_xlfn.XLOOKUP(B63,'Group B - Scores'!$B$6:$B$75,'Group B - Scores'!$C$6:$C$75,0)=0,"",_xlfn.XLOOKUP(B63,'Group B - Scores'!$B$6:$B$75,'Group B - Scores'!$C$6:$C$75,0))</f>
        <v/>
      </c>
      <c r="F63" s="46" t="str">
        <f>IF(_xlfn.XLOOKUP(B63,'Group B - Scores'!$B$6:$B$75,'Group B - Scores'!$F$6:$F$75,0)=0,"",_xlfn.XLOOKUP(B63,'Group B - Scores'!$B$6:$B$75,'Group B - Scores'!$F$6:$F$75,0))</f>
        <v/>
      </c>
      <c r="G63" s="46" t="str">
        <f>IF(_xlfn.XLOOKUP(B63,'Group B - Scores'!$B$6:$B$75,'Group B - Scores'!$X$6:$X$75,0)=0,"",_xlfn.XLOOKUP(B63,'Group B - Scores'!$B$6:$B$75,'Group B - Scores'!$X$6:$X$75,0))</f>
        <v/>
      </c>
      <c r="H63" s="46" t="str">
        <f>IF(_xlfn.XLOOKUP(B63,'Group B - Scores'!$B$6:$B$75,'Group B - Scores'!$Y$6:$Y$75,0)=0,"",_xlfn.XLOOKUP(B63,'Group B - Scores'!$B$6:$B$75,'Group B - Scores'!$Y$6:$Y$75,0))</f>
        <v/>
      </c>
    </row>
    <row r="64" spans="2:8">
      <c r="B64" s="46"/>
      <c r="C64" s="46" t="str">
        <f>IF(_xlfn.XLOOKUP(B64,'Group B - Scores'!$B$6:$B$75,'Group B - Scores'!$E$6:$E$75,0)=0,"",_xlfn.XLOOKUP(B64,'Group B - Scores'!$B$6:$B$75,'Group B - Scores'!$E$6:$E$75,0))</f>
        <v/>
      </c>
      <c r="D64" s="46" t="str">
        <f>IF(_xlfn.XLOOKUP(B64,'Group B - Scores'!$B$6:$B$75,'Group B - Scores'!$D$6:$D$75,0)=0,"",_xlfn.XLOOKUP(B64,'Group B - Scores'!$B$6:$B$75,'Group B - Scores'!$D$6:$D$75,0))</f>
        <v/>
      </c>
      <c r="E64" s="46" t="str">
        <f>IF(_xlfn.XLOOKUP(B64,'Group B - Scores'!$B$6:$B$75,'Group B - Scores'!$C$6:$C$75,0)=0,"",_xlfn.XLOOKUP(B64,'Group B - Scores'!$B$6:$B$75,'Group B - Scores'!$C$6:$C$75,0))</f>
        <v/>
      </c>
      <c r="F64" s="46" t="str">
        <f>IF(_xlfn.XLOOKUP(B64,'Group B - Scores'!$B$6:$B$75,'Group B - Scores'!$F$6:$F$75,0)=0,"",_xlfn.XLOOKUP(B64,'Group B - Scores'!$B$6:$B$75,'Group B - Scores'!$F$6:$F$75,0))</f>
        <v/>
      </c>
      <c r="G64" s="46" t="str">
        <f>IF(_xlfn.XLOOKUP(B64,'Group B - Scores'!$B$6:$B$75,'Group B - Scores'!$X$6:$X$75,0)=0,"",_xlfn.XLOOKUP(B64,'Group B - Scores'!$B$6:$B$75,'Group B - Scores'!$X$6:$X$75,0))</f>
        <v/>
      </c>
      <c r="H64" s="46" t="str">
        <f>IF(_xlfn.XLOOKUP(B64,'Group B - Scores'!$B$6:$B$75,'Group B - Scores'!$Y$6:$Y$75,0)=0,"",_xlfn.XLOOKUP(B64,'Group B - Scores'!$B$6:$B$75,'Group B - Scores'!$Y$6:$Y$75,0))</f>
        <v/>
      </c>
    </row>
    <row r="65" spans="2:8">
      <c r="B65" s="46"/>
      <c r="C65" s="46" t="str">
        <f>IF(_xlfn.XLOOKUP(B65,'Group B - Scores'!$B$6:$B$75,'Group B - Scores'!$E$6:$E$75,0)=0,"",_xlfn.XLOOKUP(B65,'Group B - Scores'!$B$6:$B$75,'Group B - Scores'!$E$6:$E$75,0))</f>
        <v/>
      </c>
      <c r="D65" s="46" t="str">
        <f>IF(_xlfn.XLOOKUP(B65,'Group B - Scores'!$B$6:$B$75,'Group B - Scores'!$D$6:$D$75,0)=0,"",_xlfn.XLOOKUP(B65,'Group B - Scores'!$B$6:$B$75,'Group B - Scores'!$D$6:$D$75,0))</f>
        <v/>
      </c>
      <c r="E65" s="46" t="str">
        <f>IF(_xlfn.XLOOKUP(B65,'Group B - Scores'!$B$6:$B$75,'Group B - Scores'!$C$6:$C$75,0)=0,"",_xlfn.XLOOKUP(B65,'Group B - Scores'!$B$6:$B$75,'Group B - Scores'!$C$6:$C$75,0))</f>
        <v/>
      </c>
      <c r="F65" s="46" t="str">
        <f>IF(_xlfn.XLOOKUP(B65,'Group B - Scores'!$B$6:$B$75,'Group B - Scores'!$F$6:$F$75,0)=0,"",_xlfn.XLOOKUP(B65,'Group B - Scores'!$B$6:$B$75,'Group B - Scores'!$F$6:$F$75,0))</f>
        <v/>
      </c>
      <c r="G65" s="46" t="str">
        <f>IF(_xlfn.XLOOKUP(B65,'Group B - Scores'!$B$6:$B$75,'Group B - Scores'!$X$6:$X$75,0)=0,"",_xlfn.XLOOKUP(B65,'Group B - Scores'!$B$6:$B$75,'Group B - Scores'!$X$6:$X$75,0))</f>
        <v/>
      </c>
      <c r="H65" s="46" t="str">
        <f>IF(_xlfn.XLOOKUP(B65,'Group B - Scores'!$B$6:$B$75,'Group B - Scores'!$Y$6:$Y$75,0)=0,"",_xlfn.XLOOKUP(B65,'Group B - Scores'!$B$6:$B$75,'Group B - Scores'!$Y$6:$Y$75,0))</f>
        <v/>
      </c>
    </row>
    <row r="66" spans="2:8">
      <c r="B66" s="46"/>
      <c r="C66" s="46" t="str">
        <f>IF(_xlfn.XLOOKUP(B66,'Group B - Scores'!$B$6:$B$75,'Group B - Scores'!$E$6:$E$75,0)=0,"",_xlfn.XLOOKUP(B66,'Group B - Scores'!$B$6:$B$75,'Group B - Scores'!$E$6:$E$75,0))</f>
        <v/>
      </c>
      <c r="D66" s="46" t="str">
        <f>IF(_xlfn.XLOOKUP(B66,'Group B - Scores'!$B$6:$B$75,'Group B - Scores'!$D$6:$D$75,0)=0,"",_xlfn.XLOOKUP(B66,'Group B - Scores'!$B$6:$B$75,'Group B - Scores'!$D$6:$D$75,0))</f>
        <v/>
      </c>
      <c r="E66" s="46" t="str">
        <f>IF(_xlfn.XLOOKUP(B66,'Group B - Scores'!$B$6:$B$75,'Group B - Scores'!$C$6:$C$75,0)=0,"",_xlfn.XLOOKUP(B66,'Group B - Scores'!$B$6:$B$75,'Group B - Scores'!$C$6:$C$75,0))</f>
        <v/>
      </c>
      <c r="F66" s="46" t="str">
        <f>IF(_xlfn.XLOOKUP(B66,'Group B - Scores'!$B$6:$B$75,'Group B - Scores'!$F$6:$F$75,0)=0,"",_xlfn.XLOOKUP(B66,'Group B - Scores'!$B$6:$B$75,'Group B - Scores'!$F$6:$F$75,0))</f>
        <v/>
      </c>
      <c r="G66" s="46" t="str">
        <f>IF(_xlfn.XLOOKUP(B66,'Group B - Scores'!$B$6:$B$75,'Group B - Scores'!$X$6:$X$75,0)=0,"",_xlfn.XLOOKUP(B66,'Group B - Scores'!$B$6:$B$75,'Group B - Scores'!$X$6:$X$75,0))</f>
        <v/>
      </c>
      <c r="H66" s="46" t="str">
        <f>IF(_xlfn.XLOOKUP(B66,'Group B - Scores'!$B$6:$B$75,'Group B - Scores'!$Y$6:$Y$75,0)=0,"",_xlfn.XLOOKUP(B66,'Group B - Scores'!$B$6:$B$75,'Group B - Scores'!$Y$6:$Y$75,0))</f>
        <v/>
      </c>
    </row>
    <row r="67" spans="2:8">
      <c r="B67" s="46"/>
      <c r="C67" s="46" t="str">
        <f>IF(_xlfn.XLOOKUP(B67,'Group B - Scores'!$B$6:$B$75,'Group B - Scores'!$E$6:$E$75,0)=0,"",_xlfn.XLOOKUP(B67,'Group B - Scores'!$B$6:$B$75,'Group B - Scores'!$E$6:$E$75,0))</f>
        <v/>
      </c>
      <c r="D67" s="46" t="str">
        <f>IF(_xlfn.XLOOKUP(B67,'Group B - Scores'!$B$6:$B$75,'Group B - Scores'!$D$6:$D$75,0)=0,"",_xlfn.XLOOKUP(B67,'Group B - Scores'!$B$6:$B$75,'Group B - Scores'!$D$6:$D$75,0))</f>
        <v/>
      </c>
      <c r="E67" s="46" t="str">
        <f>IF(_xlfn.XLOOKUP(B67,'Group B - Scores'!$B$6:$B$75,'Group B - Scores'!$C$6:$C$75,0)=0,"",_xlfn.XLOOKUP(B67,'Group B - Scores'!$B$6:$B$75,'Group B - Scores'!$C$6:$C$75,0))</f>
        <v/>
      </c>
      <c r="F67" s="46" t="str">
        <f>IF(_xlfn.XLOOKUP(B67,'Group B - Scores'!$B$6:$B$75,'Group B - Scores'!$F$6:$F$75,0)=0,"",_xlfn.XLOOKUP(B67,'Group B - Scores'!$B$6:$B$75,'Group B - Scores'!$F$6:$F$75,0))</f>
        <v/>
      </c>
      <c r="G67" s="46" t="str">
        <f>IF(_xlfn.XLOOKUP(B67,'Group B - Scores'!$B$6:$B$75,'Group B - Scores'!$X$6:$X$75,0)=0,"",_xlfn.XLOOKUP(B67,'Group B - Scores'!$B$6:$B$75,'Group B - Scores'!$X$6:$X$75,0))</f>
        <v/>
      </c>
      <c r="H67" s="46" t="str">
        <f>IF(_xlfn.XLOOKUP(B67,'Group B - Scores'!$B$6:$B$75,'Group B - Scores'!$Y$6:$Y$75,0)=0,"",_xlfn.XLOOKUP(B67,'Group B - Scores'!$B$6:$B$75,'Group B - Scores'!$Y$6:$Y$75,0))</f>
        <v/>
      </c>
    </row>
    <row r="68" spans="2:8">
      <c r="B68" s="46"/>
      <c r="C68" s="46" t="str">
        <f>IF(_xlfn.XLOOKUP(B68,'Group B - Scores'!$B$6:$B$75,'Group B - Scores'!$E$6:$E$75,0)=0,"",_xlfn.XLOOKUP(B68,'Group B - Scores'!$B$6:$B$75,'Group B - Scores'!$E$6:$E$75,0))</f>
        <v/>
      </c>
      <c r="D68" s="46" t="str">
        <f>IF(_xlfn.XLOOKUP(B68,'Group B - Scores'!$B$6:$B$75,'Group B - Scores'!$D$6:$D$75,0)=0,"",_xlfn.XLOOKUP(B68,'Group B - Scores'!$B$6:$B$75,'Group B - Scores'!$D$6:$D$75,0))</f>
        <v/>
      </c>
      <c r="E68" s="46" t="str">
        <f>IF(_xlfn.XLOOKUP(B68,'Group B - Scores'!$B$6:$B$75,'Group B - Scores'!$C$6:$C$75,0)=0,"",_xlfn.XLOOKUP(B68,'Group B - Scores'!$B$6:$B$75,'Group B - Scores'!$C$6:$C$75,0))</f>
        <v/>
      </c>
      <c r="F68" s="46" t="str">
        <f>IF(_xlfn.XLOOKUP(B68,'Group B - Scores'!$B$6:$B$75,'Group B - Scores'!$F$6:$F$75,0)=0,"",_xlfn.XLOOKUP(B68,'Group B - Scores'!$B$6:$B$75,'Group B - Scores'!$F$6:$F$75,0))</f>
        <v/>
      </c>
      <c r="G68" s="46" t="str">
        <f>IF(_xlfn.XLOOKUP(B68,'Group B - Scores'!$B$6:$B$75,'Group B - Scores'!$X$6:$X$75,0)=0,"",_xlfn.XLOOKUP(B68,'Group B - Scores'!$B$6:$B$75,'Group B - Scores'!$X$6:$X$75,0))</f>
        <v/>
      </c>
      <c r="H68" s="46" t="str">
        <f>IF(_xlfn.XLOOKUP(B68,'Group B - Scores'!$B$6:$B$75,'Group B - Scores'!$Y$6:$Y$75,0)=0,"",_xlfn.XLOOKUP(B68,'Group B - Scores'!$B$6:$B$75,'Group B - Scores'!$Y$6:$Y$75,0))</f>
        <v/>
      </c>
    </row>
    <row r="69" spans="2:8">
      <c r="B69" s="46"/>
      <c r="C69" s="46" t="str">
        <f>IF(_xlfn.XLOOKUP(B69,'Group B - Scores'!$B$6:$B$75,'Group B - Scores'!$E$6:$E$75,0)=0,"",_xlfn.XLOOKUP(B69,'Group B - Scores'!$B$6:$B$75,'Group B - Scores'!$E$6:$E$75,0))</f>
        <v/>
      </c>
      <c r="D69" s="46" t="str">
        <f>IF(_xlfn.XLOOKUP(B69,'Group B - Scores'!$B$6:$B$75,'Group B - Scores'!$D$6:$D$75,0)=0,"",_xlfn.XLOOKUP(B69,'Group B - Scores'!$B$6:$B$75,'Group B - Scores'!$D$6:$D$75,0))</f>
        <v/>
      </c>
      <c r="E69" s="46" t="str">
        <f>IF(_xlfn.XLOOKUP(B69,'Group B - Scores'!$B$6:$B$75,'Group B - Scores'!$C$6:$C$75,0)=0,"",_xlfn.XLOOKUP(B69,'Group B - Scores'!$B$6:$B$75,'Group B - Scores'!$C$6:$C$75,0))</f>
        <v/>
      </c>
      <c r="F69" s="46" t="str">
        <f>IF(_xlfn.XLOOKUP(B69,'Group B - Scores'!$B$6:$B$75,'Group B - Scores'!$F$6:$F$75,0)=0,"",_xlfn.XLOOKUP(B69,'Group B - Scores'!$B$6:$B$75,'Group B - Scores'!$F$6:$F$75,0))</f>
        <v/>
      </c>
      <c r="G69" s="46" t="str">
        <f>IF(_xlfn.XLOOKUP(B69,'Group B - Scores'!$B$6:$B$75,'Group B - Scores'!$X$6:$X$75,0)=0,"",_xlfn.XLOOKUP(B69,'Group B - Scores'!$B$6:$B$75,'Group B - Scores'!$X$6:$X$75,0))</f>
        <v/>
      </c>
      <c r="H69" s="46" t="str">
        <f>IF(_xlfn.XLOOKUP(B69,'Group B - Scores'!$B$6:$B$75,'Group B - Scores'!$Y$6:$Y$75,0)=0,"",_xlfn.XLOOKUP(B69,'Group B - Scores'!$B$6:$B$75,'Group B - Scores'!$Y$6:$Y$75,0))</f>
        <v/>
      </c>
    </row>
    <row r="70" spans="2:8">
      <c r="B70" s="46"/>
      <c r="C70" s="46" t="str">
        <f>IF(_xlfn.XLOOKUP(B70,'Group B - Scores'!$B$6:$B$75,'Group B - Scores'!$E$6:$E$75,0)=0,"",_xlfn.XLOOKUP(B70,'Group B - Scores'!$B$6:$B$75,'Group B - Scores'!$E$6:$E$75,0))</f>
        <v/>
      </c>
      <c r="D70" s="46" t="str">
        <f>IF(_xlfn.XLOOKUP(B70,'Group B - Scores'!$B$6:$B$75,'Group B - Scores'!$D$6:$D$75,0)=0,"",_xlfn.XLOOKUP(B70,'Group B - Scores'!$B$6:$B$75,'Group B - Scores'!$D$6:$D$75,0))</f>
        <v/>
      </c>
      <c r="E70" s="46" t="str">
        <f>IF(_xlfn.XLOOKUP(B70,'Group B - Scores'!$B$6:$B$75,'Group B - Scores'!$C$6:$C$75,0)=0,"",_xlfn.XLOOKUP(B70,'Group B - Scores'!$B$6:$B$75,'Group B - Scores'!$C$6:$C$75,0))</f>
        <v/>
      </c>
      <c r="F70" s="46" t="str">
        <f>IF(_xlfn.XLOOKUP(B70,'Group B - Scores'!$B$6:$B$75,'Group B - Scores'!$F$6:$F$75,0)=0,"",_xlfn.XLOOKUP(B70,'Group B - Scores'!$B$6:$B$75,'Group B - Scores'!$F$6:$F$75,0))</f>
        <v/>
      </c>
      <c r="G70" s="46" t="str">
        <f>IF(_xlfn.XLOOKUP(B70,'Group B - Scores'!$B$6:$B$75,'Group B - Scores'!$X$6:$X$75,0)=0,"",_xlfn.XLOOKUP(B70,'Group B - Scores'!$B$6:$B$75,'Group B - Scores'!$X$6:$X$75,0))</f>
        <v/>
      </c>
      <c r="H70" s="46" t="str">
        <f>IF(_xlfn.XLOOKUP(B70,'Group B - Scores'!$B$6:$B$75,'Group B - Scores'!$Y$6:$Y$75,0)=0,"",_xlfn.XLOOKUP(B70,'Group B - Scores'!$B$6:$B$75,'Group B - Scores'!$Y$6:$Y$75,0))</f>
        <v/>
      </c>
    </row>
  </sheetData>
  <autoFilter ref="B4:H18" xr:uid="{DE38901C-C6BF-451D-A3B4-81D2C2975CF3}"/>
  <conditionalFormatting sqref="G2">
    <cfRule type="cellIs" dxfId="1" priority="1" operator="greaterThan">
      <formula>55.06</formula>
    </cfRule>
    <cfRule type="cellIs" dxfId="0" priority="2" operator="lessThanOrEqual">
      <formula>55.06</formula>
    </cfRule>
  </conditionalFormatting>
  <pageMargins left="0.7" right="0.7" top="0.75" bottom="0.75" header="0.3" footer="0.3"/>
  <pageSetup orientation="portrait"/>
  <ignoredErrors>
    <ignoredError sqref="D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026C0-6667-4528-9334-2F5123497E40}">
  <sheetPr>
    <tabColor theme="9" tint="0.39997558519241921"/>
  </sheetPr>
  <dimension ref="B3:I171"/>
  <sheetViews>
    <sheetView showGridLines="0" topLeftCell="A29" zoomScale="130" zoomScaleNormal="130" workbookViewId="0">
      <selection activeCell="F16" sqref="F16"/>
    </sheetView>
  </sheetViews>
  <sheetFormatPr defaultColWidth="8.85546875" defaultRowHeight="14.45"/>
  <cols>
    <col min="1" max="1" width="9.140625"/>
    <col min="2" max="2" width="24.42578125" customWidth="1"/>
    <col min="3" max="3" width="25.85546875" customWidth="1"/>
    <col min="4" max="4" width="16.140625" customWidth="1"/>
    <col min="5" max="5" width="27.42578125" customWidth="1"/>
    <col min="6" max="6" width="23.7109375" customWidth="1"/>
    <col min="7" max="7" width="19.85546875" customWidth="1"/>
    <col min="8" max="8" width="21.140625" customWidth="1"/>
    <col min="9" max="9" width="16.28515625" customWidth="1"/>
    <col min="10" max="24" width="9.140625"/>
  </cols>
  <sheetData>
    <row r="3" spans="2:9" ht="39.75" customHeight="1">
      <c r="B3" s="54" t="s">
        <v>54</v>
      </c>
      <c r="C3" s="54" t="s">
        <v>6</v>
      </c>
      <c r="D3" s="54" t="s">
        <v>55</v>
      </c>
      <c r="E3" s="54" t="s">
        <v>59</v>
      </c>
      <c r="F3" s="56" t="s">
        <v>57</v>
      </c>
      <c r="G3" s="54" t="s">
        <v>60</v>
      </c>
      <c r="H3" s="54" t="s">
        <v>61</v>
      </c>
      <c r="I3" s="58" t="s">
        <v>62</v>
      </c>
    </row>
    <row r="4" spans="2:9" ht="15" customHeight="1">
      <c r="B4" s="78">
        <v>141851</v>
      </c>
      <c r="C4" s="46" t="str">
        <f>IF(_xlfn.XLOOKUP(B4,'Group B - Scores'!$B$6:$B$75,'Group B - Scores'!$E$6:$E$75,0)=0,"",_xlfn.XLOOKUP(B4,'Group B - Scores'!$B$6:$B$75,'Group B - Scores'!$E$6:$E$75,0))</f>
        <v>SLDIL 141851</v>
      </c>
      <c r="D4" s="46">
        <f>IF(_xlfn.XLOOKUP(B4,'Group B - Scores'!$B$6:$B$75,'Group B - Scores'!$D$6:$D$75,0)=0,"",_xlfn.XLOOKUP(B4,'Group B - Scores'!$B$6:$B$75,'Group B - Scores'!$D$6:$D$75,0))</f>
        <v>2038</v>
      </c>
      <c r="E4" s="46" t="str">
        <f>IF(_xlfn.XLOOKUP(B4,'Group B - Scores'!$B$6:$B$75,'Group B - Scores'!$C$6:$C$75,0)=0,"",_xlfn.XLOOKUP(B4,'Group B - Scores'!$B$6:$B$75,'Group B - Scores'!$C$6:$C$75,0))</f>
        <v>SLDIL Portfolio LLC</v>
      </c>
      <c r="F4" s="46">
        <f>IF(_xlfn.XLOOKUP(B4,'Group B - Scores'!$B$6:$B$75,'Group B - Scores'!$F$6:$F$75,0)=0,"",_xlfn.XLOOKUP(B4,'Group B - Scores'!$B$6:$B$75,'Group B - Scores'!$F$6:$F$75,0))</f>
        <v>5000</v>
      </c>
      <c r="G4" s="46">
        <f>IF(_xlfn.XLOOKUP(B4,'Group B - Scores'!$B$6:$B$75,'Group B - Scores'!$X$6:$X$75,0)=0,"",_xlfn.XLOOKUP(B4,'Group B - Scores'!$B$6:$B$75,'Group B - Scores'!$X$6:$X$75,0))</f>
        <v>14</v>
      </c>
      <c r="H4" s="46">
        <f>IF(_xlfn.XLOOKUP(B4,'Group B - Scores'!$B$6:$B$75,'Group B - Scores'!$Y$6:$Y$75,0)=0,"",_xlfn.XLOOKUP(B4,'Group B - Scores'!$B$6:$B$75,'Group B - Scores'!$Y$6:$Y$75,0))</f>
        <v>0.18772334104503799</v>
      </c>
      <c r="I4" s="57">
        <f>IF(ISBLANK(B4),"",1)</f>
        <v>1</v>
      </c>
    </row>
    <row r="5" spans="2:9" ht="15.75" customHeight="1">
      <c r="B5" s="78">
        <v>114798</v>
      </c>
      <c r="C5" s="46" t="str">
        <f>IF(_xlfn.XLOOKUP(B5,'Group B - Scores'!$B$6:$B$75,'Group B - Scores'!$E$6:$E$75,0)=0,"",_xlfn.XLOOKUP(B5,'Group B - Scores'!$B$6:$B$75,'Group B - Scores'!$E$6:$E$75,0))</f>
        <v>SLDIL 114798</v>
      </c>
      <c r="D5" s="46">
        <f>IF(_xlfn.XLOOKUP(B5,'Group B - Scores'!$B$6:$B$75,'Group B - Scores'!$D$6:$D$75,0)=0,"",_xlfn.XLOOKUP(B5,'Group B - Scores'!$B$6:$B$75,'Group B - Scores'!$D$6:$D$75,0))</f>
        <v>2038</v>
      </c>
      <c r="E5" s="46" t="str">
        <f>IF(_xlfn.XLOOKUP(B5,'Group B - Scores'!$B$6:$B$75,'Group B - Scores'!$C$6:$C$75,0)=0,"",_xlfn.XLOOKUP(B5,'Group B - Scores'!$B$6:$B$75,'Group B - Scores'!$C$6:$C$75,0))</f>
        <v>SLDIL Portfolio LLC</v>
      </c>
      <c r="F5" s="46">
        <f>IF(_xlfn.XLOOKUP(B5,'Group B - Scores'!$B$6:$B$75,'Group B - Scores'!$F$6:$F$75,0)=0,"",_xlfn.XLOOKUP(B5,'Group B - Scores'!$B$6:$B$75,'Group B - Scores'!$F$6:$F$75,0))</f>
        <v>720</v>
      </c>
      <c r="G5" s="46">
        <f>IF(_xlfn.XLOOKUP(B5,'Group B - Scores'!$B$6:$B$75,'Group B - Scores'!$X$6:$X$75,0)=0,"",_xlfn.XLOOKUP(B5,'Group B - Scores'!$B$6:$B$75,'Group B - Scores'!$X$6:$X$75,0))</f>
        <v>14</v>
      </c>
      <c r="H5" s="46">
        <f>IF(_xlfn.XLOOKUP(B5,'Group B - Scores'!$B$6:$B$75,'Group B - Scores'!$Y$6:$Y$75,0)=0,"",_xlfn.XLOOKUP(B5,'Group B - Scores'!$B$6:$B$75,'Group B - Scores'!$Y$6:$Y$75,0))</f>
        <v>0.183077548330801</v>
      </c>
      <c r="I5" s="57">
        <f>IF(ISBLANK(B5),"",I4+1)</f>
        <v>2</v>
      </c>
    </row>
    <row r="6" spans="2:9">
      <c r="B6" s="78">
        <v>165220</v>
      </c>
      <c r="C6" s="46" t="str">
        <f>IF(_xlfn.XLOOKUP(B6,'Group B - Scores'!$B$6:$B$75,'Group B - Scores'!$E$6:$E$75,0)=0,"",_xlfn.XLOOKUP(B6,'Group B - Scores'!$B$6:$B$75,'Group B - Scores'!$E$6:$E$75,0))</f>
        <v>SLDIL 165220</v>
      </c>
      <c r="D6" s="46">
        <f>IF(_xlfn.XLOOKUP(B6,'Group B - Scores'!$B$6:$B$75,'Group B - Scores'!$D$6:$D$75,0)=0,"",_xlfn.XLOOKUP(B6,'Group B - Scores'!$B$6:$B$75,'Group B - Scores'!$D$6:$D$75,0))</f>
        <v>2038</v>
      </c>
      <c r="E6" s="46" t="str">
        <f>IF(_xlfn.XLOOKUP(B6,'Group B - Scores'!$B$6:$B$75,'Group B - Scores'!$C$6:$C$75,0)=0,"",_xlfn.XLOOKUP(B6,'Group B - Scores'!$B$6:$B$75,'Group B - Scores'!$C$6:$C$75,0))</f>
        <v>SLDIL Portfolio LLC</v>
      </c>
      <c r="F6" s="46">
        <f>IF(_xlfn.XLOOKUP(B6,'Group B - Scores'!$B$6:$B$75,'Group B - Scores'!$F$6:$F$75,0)=0,"",_xlfn.XLOOKUP(B6,'Group B - Scores'!$B$6:$B$75,'Group B - Scores'!$F$6:$F$75,0))</f>
        <v>1440</v>
      </c>
      <c r="G6" s="46">
        <f>IF(_xlfn.XLOOKUP(B6,'Group B - Scores'!$B$6:$B$75,'Group B - Scores'!$X$6:$X$75,0)=0,"",_xlfn.XLOOKUP(B6,'Group B - Scores'!$B$6:$B$75,'Group B - Scores'!$X$6:$X$75,0))</f>
        <v>14</v>
      </c>
      <c r="H6" s="46">
        <f>IF(_xlfn.XLOOKUP(B6,'Group B - Scores'!$B$6:$B$75,'Group B - Scores'!$Y$6:$Y$75,0)=0,"",_xlfn.XLOOKUP(B6,'Group B - Scores'!$B$6:$B$75,'Group B - Scores'!$Y$6:$Y$75,0))</f>
        <v>7.5387358793279194E-2</v>
      </c>
      <c r="I6" s="57">
        <f t="shared" ref="I6:I49" si="0">IF(ISBLANK(B6),"",I5+1)</f>
        <v>3</v>
      </c>
    </row>
    <row r="7" spans="2:9">
      <c r="B7" s="78">
        <v>165274</v>
      </c>
      <c r="C7" s="46" t="str">
        <f>IF(_xlfn.XLOOKUP(B7,'Group B - Scores'!$B$6:$B$75,'Group B - Scores'!$E$6:$E$75,0)=0,"",_xlfn.XLOOKUP(B7,'Group B - Scores'!$B$6:$B$75,'Group B - Scores'!$E$6:$E$75,0))</f>
        <v>SLDIL 165274</v>
      </c>
      <c r="D7" s="46">
        <f>IF(_xlfn.XLOOKUP(B7,'Group B - Scores'!$B$6:$B$75,'Group B - Scores'!$D$6:$D$75,0)=0,"",_xlfn.XLOOKUP(B7,'Group B - Scores'!$B$6:$B$75,'Group B - Scores'!$D$6:$D$75,0))</f>
        <v>2038</v>
      </c>
      <c r="E7" s="46" t="str">
        <f>IF(_xlfn.XLOOKUP(B7,'Group B - Scores'!$B$6:$B$75,'Group B - Scores'!$C$6:$C$75,0)=0,"",_xlfn.XLOOKUP(B7,'Group B - Scores'!$B$6:$B$75,'Group B - Scores'!$C$6:$C$75,0))</f>
        <v>SLDIL Portfolio LLC</v>
      </c>
      <c r="F7" s="46">
        <f>IF(_xlfn.XLOOKUP(B7,'Group B - Scores'!$B$6:$B$75,'Group B - Scores'!$F$6:$F$75,0)=0,"",_xlfn.XLOOKUP(B7,'Group B - Scores'!$B$6:$B$75,'Group B - Scores'!$F$6:$F$75,0))</f>
        <v>3360</v>
      </c>
      <c r="G7" s="46">
        <f>IF(_xlfn.XLOOKUP(B7,'Group B - Scores'!$B$6:$B$75,'Group B - Scores'!$X$6:$X$75,0)=0,"",_xlfn.XLOOKUP(B7,'Group B - Scores'!$B$6:$B$75,'Group B - Scores'!$X$6:$X$75,0))</f>
        <v>13</v>
      </c>
      <c r="H7" s="46">
        <f>IF(_xlfn.XLOOKUP(B7,'Group B - Scores'!$B$6:$B$75,'Group B - Scores'!$Y$6:$Y$75,0)=0,"",_xlfn.XLOOKUP(B7,'Group B - Scores'!$B$6:$B$75,'Group B - Scores'!$Y$6:$Y$75,0))</f>
        <v>0.96283239508281304</v>
      </c>
      <c r="I7" s="57">
        <f t="shared" si="0"/>
        <v>4</v>
      </c>
    </row>
    <row r="8" spans="2:9">
      <c r="B8" s="78">
        <v>165303</v>
      </c>
      <c r="C8" s="46" t="str">
        <f>IF(_xlfn.XLOOKUP(B8,'Group B - Scores'!$B$6:$B$75,'Group B - Scores'!$E$6:$E$75,0)=0,"",_xlfn.XLOOKUP(B8,'Group B - Scores'!$B$6:$B$75,'Group B - Scores'!$E$6:$E$75,0))</f>
        <v>SLDIL 165303</v>
      </c>
      <c r="D8" s="46">
        <f>IF(_xlfn.XLOOKUP(B8,'Group B - Scores'!$B$6:$B$75,'Group B - Scores'!$D$6:$D$75,0)=0,"",_xlfn.XLOOKUP(B8,'Group B - Scores'!$B$6:$B$75,'Group B - Scores'!$D$6:$D$75,0))</f>
        <v>2038</v>
      </c>
      <c r="E8" s="46" t="str">
        <f>IF(_xlfn.XLOOKUP(B8,'Group B - Scores'!$B$6:$B$75,'Group B - Scores'!$C$6:$C$75,0)=0,"",_xlfn.XLOOKUP(B8,'Group B - Scores'!$B$6:$B$75,'Group B - Scores'!$C$6:$C$75,0))</f>
        <v>SLDIL Portfolio LLC</v>
      </c>
      <c r="F8" s="46">
        <f>IF(_xlfn.XLOOKUP(B8,'Group B - Scores'!$B$6:$B$75,'Group B - Scores'!$F$6:$F$75,0)=0,"",_xlfn.XLOOKUP(B8,'Group B - Scores'!$B$6:$B$75,'Group B - Scores'!$F$6:$F$75,0))</f>
        <v>2280</v>
      </c>
      <c r="G8" s="46">
        <f>IF(_xlfn.XLOOKUP(B8,'Group B - Scores'!$B$6:$B$75,'Group B - Scores'!$X$6:$X$75,0)=0,"",_xlfn.XLOOKUP(B8,'Group B - Scores'!$B$6:$B$75,'Group B - Scores'!$X$6:$X$75,0))</f>
        <v>13</v>
      </c>
      <c r="H8" s="46">
        <f>IF(_xlfn.XLOOKUP(B8,'Group B - Scores'!$B$6:$B$75,'Group B - Scores'!$Y$6:$Y$75,0)=0,"",_xlfn.XLOOKUP(B8,'Group B - Scores'!$B$6:$B$75,'Group B - Scores'!$Y$6:$Y$75,0))</f>
        <v>0.82839886749704505</v>
      </c>
      <c r="I8" s="57">
        <f t="shared" si="0"/>
        <v>5</v>
      </c>
    </row>
    <row r="9" spans="2:9">
      <c r="B9" s="78">
        <v>165649</v>
      </c>
      <c r="C9" s="46" t="str">
        <f>IF(_xlfn.XLOOKUP(B9,'Group B - Scores'!$B$6:$B$75,'Group B - Scores'!$E$6:$E$75,0)=0,"",_xlfn.XLOOKUP(B9,'Group B - Scores'!$B$6:$B$75,'Group B - Scores'!$E$6:$E$75,0))</f>
        <v>SLDIL 165649</v>
      </c>
      <c r="D9" s="46">
        <f>IF(_xlfn.XLOOKUP(B9,'Group B - Scores'!$B$6:$B$75,'Group B - Scores'!$D$6:$D$75,0)=0,"",_xlfn.XLOOKUP(B9,'Group B - Scores'!$B$6:$B$75,'Group B - Scores'!$D$6:$D$75,0))</f>
        <v>2038</v>
      </c>
      <c r="E9" s="46" t="str">
        <f>IF(_xlfn.XLOOKUP(B9,'Group B - Scores'!$B$6:$B$75,'Group B - Scores'!$C$6:$C$75,0)=0,"",_xlfn.XLOOKUP(B9,'Group B - Scores'!$B$6:$B$75,'Group B - Scores'!$C$6:$C$75,0))</f>
        <v>SLDIL Portfolio LLC</v>
      </c>
      <c r="F9" s="46">
        <f>IF(_xlfn.XLOOKUP(B9,'Group B - Scores'!$B$6:$B$75,'Group B - Scores'!$F$6:$F$75,0)=0,"",_xlfn.XLOOKUP(B9,'Group B - Scores'!$B$6:$B$75,'Group B - Scores'!$F$6:$F$75,0))</f>
        <v>240</v>
      </c>
      <c r="G9" s="46">
        <f>IF(_xlfn.XLOOKUP(B9,'Group B - Scores'!$B$6:$B$75,'Group B - Scores'!$X$6:$X$75,0)=0,"",_xlfn.XLOOKUP(B9,'Group B - Scores'!$B$6:$B$75,'Group B - Scores'!$X$6:$X$75,0))</f>
        <v>13</v>
      </c>
      <c r="H9" s="46">
        <f>IF(_xlfn.XLOOKUP(B9,'Group B - Scores'!$B$6:$B$75,'Group B - Scores'!$Y$6:$Y$75,0)=0,"",_xlfn.XLOOKUP(B9,'Group B - Scores'!$B$6:$B$75,'Group B - Scores'!$Y$6:$Y$75,0))</f>
        <v>0.72375737235253201</v>
      </c>
      <c r="I9" s="57">
        <f t="shared" si="0"/>
        <v>6</v>
      </c>
    </row>
    <row r="10" spans="2:9">
      <c r="B10" s="78">
        <v>166910</v>
      </c>
      <c r="C10" s="46" t="str">
        <f>IF(_xlfn.XLOOKUP(B10,'Group B - Scores'!$B$6:$B$75,'Group B - Scores'!$E$6:$E$75,0)=0,"",_xlfn.XLOOKUP(B10,'Group B - Scores'!$B$6:$B$75,'Group B - Scores'!$E$6:$E$75,0))</f>
        <v>SLDIL 166910</v>
      </c>
      <c r="D10" s="46">
        <f>IF(_xlfn.XLOOKUP(B10,'Group B - Scores'!$B$6:$B$75,'Group B - Scores'!$D$6:$D$75,0)=0,"",_xlfn.XLOOKUP(B10,'Group B - Scores'!$B$6:$B$75,'Group B - Scores'!$D$6:$D$75,0))</f>
        <v>2038</v>
      </c>
      <c r="E10" s="46" t="str">
        <f>IF(_xlfn.XLOOKUP(B10,'Group B - Scores'!$B$6:$B$75,'Group B - Scores'!$C$6:$C$75,0)=0,"",_xlfn.XLOOKUP(B10,'Group B - Scores'!$B$6:$B$75,'Group B - Scores'!$C$6:$C$75,0))</f>
        <v>SLDIL Portfolio LLC</v>
      </c>
      <c r="F10" s="46">
        <f>IF(_xlfn.XLOOKUP(B10,'Group B - Scores'!$B$6:$B$75,'Group B - Scores'!$F$6:$F$75,0)=0,"",_xlfn.XLOOKUP(B10,'Group B - Scores'!$B$6:$B$75,'Group B - Scores'!$F$6:$F$75,0))</f>
        <v>360</v>
      </c>
      <c r="G10" s="46">
        <f>IF(_xlfn.XLOOKUP(B10,'Group B - Scores'!$B$6:$B$75,'Group B - Scores'!$X$6:$X$75,0)=0,"",_xlfn.XLOOKUP(B10,'Group B - Scores'!$B$6:$B$75,'Group B - Scores'!$X$6:$X$75,0))</f>
        <v>13</v>
      </c>
      <c r="H10" s="46">
        <f>IF(_xlfn.XLOOKUP(B10,'Group B - Scores'!$B$6:$B$75,'Group B - Scores'!$Y$6:$Y$75,0)=0,"",_xlfn.XLOOKUP(B10,'Group B - Scores'!$B$6:$B$75,'Group B - Scores'!$Y$6:$Y$75,0))</f>
        <v>0.66168685867837596</v>
      </c>
      <c r="I10" s="57">
        <f t="shared" si="0"/>
        <v>7</v>
      </c>
    </row>
    <row r="11" spans="2:9">
      <c r="B11" s="78">
        <v>168605</v>
      </c>
      <c r="C11" s="46" t="str">
        <f>IF(_xlfn.XLOOKUP(B11,'Group B - Scores'!$B$6:$B$75,'Group B - Scores'!$E$6:$E$75,0)=0,"",_xlfn.XLOOKUP(B11,'Group B - Scores'!$B$6:$B$75,'Group B - Scores'!$E$6:$E$75,0))</f>
        <v>SLDIL 168605</v>
      </c>
      <c r="D11" s="46">
        <f>IF(_xlfn.XLOOKUP(B11,'Group B - Scores'!$B$6:$B$75,'Group B - Scores'!$D$6:$D$75,0)=0,"",_xlfn.XLOOKUP(B11,'Group B - Scores'!$B$6:$B$75,'Group B - Scores'!$D$6:$D$75,0))</f>
        <v>2038</v>
      </c>
      <c r="E11" s="46" t="str">
        <f>IF(_xlfn.XLOOKUP(B11,'Group B - Scores'!$B$6:$B$75,'Group B - Scores'!$C$6:$C$75,0)=0,"",_xlfn.XLOOKUP(B11,'Group B - Scores'!$B$6:$B$75,'Group B - Scores'!$C$6:$C$75,0))</f>
        <v>SLDIL Portfolio LLC</v>
      </c>
      <c r="F11" s="46">
        <f>IF(_xlfn.XLOOKUP(B11,'Group B - Scores'!$B$6:$B$75,'Group B - Scores'!$F$6:$F$75,0)=0,"",_xlfn.XLOOKUP(B11,'Group B - Scores'!$B$6:$B$75,'Group B - Scores'!$F$6:$F$75,0))</f>
        <v>300</v>
      </c>
      <c r="G11" s="46">
        <f>IF(_xlfn.XLOOKUP(B11,'Group B - Scores'!$B$6:$B$75,'Group B - Scores'!$X$6:$X$75,0)=0,"",_xlfn.XLOOKUP(B11,'Group B - Scores'!$B$6:$B$75,'Group B - Scores'!$X$6:$X$75,0))</f>
        <v>13</v>
      </c>
      <c r="H11" s="46">
        <f>IF(_xlfn.XLOOKUP(B11,'Group B - Scores'!$B$6:$B$75,'Group B - Scores'!$Y$6:$Y$75,0)=0,"",_xlfn.XLOOKUP(B11,'Group B - Scores'!$B$6:$B$75,'Group B - Scores'!$Y$6:$Y$75,0))</f>
        <v>0.62350790437275805</v>
      </c>
      <c r="I11" s="57">
        <f t="shared" si="0"/>
        <v>8</v>
      </c>
    </row>
    <row r="12" spans="2:9">
      <c r="B12" s="78">
        <v>166978</v>
      </c>
      <c r="C12" s="46" t="str">
        <f>IF(_xlfn.XLOOKUP(B12,'Group B - Scores'!$B$6:$B$75,'Group B - Scores'!$E$6:$E$75,0)=0,"",_xlfn.XLOOKUP(B12,'Group B - Scores'!$B$6:$B$75,'Group B - Scores'!$E$6:$E$75,0))</f>
        <v>SLDIL 166978</v>
      </c>
      <c r="D12" s="46">
        <f>IF(_xlfn.XLOOKUP(B12,'Group B - Scores'!$B$6:$B$75,'Group B - Scores'!$D$6:$D$75,0)=0,"",_xlfn.XLOOKUP(B12,'Group B - Scores'!$B$6:$B$75,'Group B - Scores'!$D$6:$D$75,0))</f>
        <v>2038</v>
      </c>
      <c r="E12" s="46" t="str">
        <f>IF(_xlfn.XLOOKUP(B12,'Group B - Scores'!$B$6:$B$75,'Group B - Scores'!$C$6:$C$75,0)=0,"",_xlfn.XLOOKUP(B12,'Group B - Scores'!$B$6:$B$75,'Group B - Scores'!$C$6:$C$75,0))</f>
        <v>SLDIL Portfolio LLC</v>
      </c>
      <c r="F12" s="46">
        <f>IF(_xlfn.XLOOKUP(B12,'Group B - Scores'!$B$6:$B$75,'Group B - Scores'!$F$6:$F$75,0)=0,"",_xlfn.XLOOKUP(B12,'Group B - Scores'!$B$6:$B$75,'Group B - Scores'!$F$6:$F$75,0))</f>
        <v>2760</v>
      </c>
      <c r="G12" s="46">
        <f>IF(_xlfn.XLOOKUP(B12,'Group B - Scores'!$B$6:$B$75,'Group B - Scores'!$X$6:$X$75,0)=0,"",_xlfn.XLOOKUP(B12,'Group B - Scores'!$B$6:$B$75,'Group B - Scores'!$X$6:$X$75,0))</f>
        <v>13</v>
      </c>
      <c r="H12" s="46">
        <f>IF(_xlfn.XLOOKUP(B12,'Group B - Scores'!$B$6:$B$75,'Group B - Scores'!$Y$6:$Y$75,0)=0,"",_xlfn.XLOOKUP(B12,'Group B - Scores'!$B$6:$B$75,'Group B - Scores'!$Y$6:$Y$75,0))</f>
        <v>0.57195289492185597</v>
      </c>
      <c r="I12" s="57">
        <f t="shared" si="0"/>
        <v>9</v>
      </c>
    </row>
    <row r="13" spans="2:9" s="2" customFormat="1">
      <c r="B13" s="78">
        <v>165640</v>
      </c>
      <c r="C13" s="46" t="str">
        <f>IF(_xlfn.XLOOKUP(B13,'Group B - Scores'!$B$6:$B$75,'Group B - Scores'!$E$6:$E$75,0)=0,"",_xlfn.XLOOKUP(B13,'Group B - Scores'!$B$6:$B$75,'Group B - Scores'!$E$6:$E$75,0))</f>
        <v>SLDIL 165640</v>
      </c>
      <c r="D13" s="46">
        <f>IF(_xlfn.XLOOKUP(B13,'Group B - Scores'!$B$6:$B$75,'Group B - Scores'!$D$6:$D$75,0)=0,"",_xlfn.XLOOKUP(B13,'Group B - Scores'!$B$6:$B$75,'Group B - Scores'!$D$6:$D$75,0))</f>
        <v>2038</v>
      </c>
      <c r="E13" s="46" t="str">
        <f>IF(_xlfn.XLOOKUP(B13,'Group B - Scores'!$B$6:$B$75,'Group B - Scores'!$C$6:$C$75,0)=0,"",_xlfn.XLOOKUP(B13,'Group B - Scores'!$B$6:$B$75,'Group B - Scores'!$C$6:$C$75,0))</f>
        <v>SLDIL Portfolio LLC</v>
      </c>
      <c r="F13" s="46">
        <f>IF(_xlfn.XLOOKUP(B13,'Group B - Scores'!$B$6:$B$75,'Group B - Scores'!$F$6:$F$75,0)=0,"",_xlfn.XLOOKUP(B13,'Group B - Scores'!$B$6:$B$75,'Group B - Scores'!$F$6:$F$75,0))</f>
        <v>300</v>
      </c>
      <c r="G13" s="46">
        <f>IF(_xlfn.XLOOKUP(B13,'Group B - Scores'!$B$6:$B$75,'Group B - Scores'!$X$6:$X$75,0)=0,"",_xlfn.XLOOKUP(B13,'Group B - Scores'!$B$6:$B$75,'Group B - Scores'!$X$6:$X$75,0))</f>
        <v>13</v>
      </c>
      <c r="H13" s="46">
        <f>IF(_xlfn.XLOOKUP(B13,'Group B - Scores'!$B$6:$B$75,'Group B - Scores'!$Y$6:$Y$75,0)=0,"",_xlfn.XLOOKUP(B13,'Group B - Scores'!$B$6:$B$75,'Group B - Scores'!$Y$6:$Y$75,0))</f>
        <v>0.56612833791505501</v>
      </c>
      <c r="I13" s="57">
        <f t="shared" si="0"/>
        <v>10</v>
      </c>
    </row>
    <row r="14" spans="2:9">
      <c r="B14" s="78">
        <v>166977</v>
      </c>
      <c r="C14" s="46" t="str">
        <f>IF(_xlfn.XLOOKUP(B14,'Group B - Scores'!$B$6:$B$75,'Group B - Scores'!$E$6:$E$75,0)=0,"",_xlfn.XLOOKUP(B14,'Group B - Scores'!$B$6:$B$75,'Group B - Scores'!$E$6:$E$75,0))</f>
        <v>SLDIL 166977</v>
      </c>
      <c r="D14" s="46">
        <f>IF(_xlfn.XLOOKUP(B14,'Group B - Scores'!$B$6:$B$75,'Group B - Scores'!$D$6:$D$75,0)=0,"",_xlfn.XLOOKUP(B14,'Group B - Scores'!$B$6:$B$75,'Group B - Scores'!$D$6:$D$75,0))</f>
        <v>2038</v>
      </c>
      <c r="E14" s="46" t="str">
        <f>IF(_xlfn.XLOOKUP(B14,'Group B - Scores'!$B$6:$B$75,'Group B - Scores'!$C$6:$C$75,0)=0,"",_xlfn.XLOOKUP(B14,'Group B - Scores'!$B$6:$B$75,'Group B - Scores'!$C$6:$C$75,0))</f>
        <v>SLDIL Portfolio LLC</v>
      </c>
      <c r="F14" s="46">
        <f>IF(_xlfn.XLOOKUP(B14,'Group B - Scores'!$B$6:$B$75,'Group B - Scores'!$F$6:$F$75,0)=0,"",_xlfn.XLOOKUP(B14,'Group B - Scores'!$B$6:$B$75,'Group B - Scores'!$F$6:$F$75,0))</f>
        <v>3960</v>
      </c>
      <c r="G14" s="46">
        <f>IF(_xlfn.XLOOKUP(B14,'Group B - Scores'!$B$6:$B$75,'Group B - Scores'!$X$6:$X$75,0)=0,"",_xlfn.XLOOKUP(B14,'Group B - Scores'!$B$6:$B$75,'Group B - Scores'!$X$6:$X$75,0))</f>
        <v>13</v>
      </c>
      <c r="H14" s="46">
        <f>IF(_xlfn.XLOOKUP(B14,'Group B - Scores'!$B$6:$B$75,'Group B - Scores'!$Y$6:$Y$75,0)=0,"",_xlfn.XLOOKUP(B14,'Group B - Scores'!$B$6:$B$75,'Group B - Scores'!$Y$6:$Y$75,0))</f>
        <v>0.55950611917863902</v>
      </c>
      <c r="I14" s="57">
        <f t="shared" si="0"/>
        <v>11</v>
      </c>
    </row>
    <row r="15" spans="2:9">
      <c r="B15" s="78">
        <v>165289</v>
      </c>
      <c r="C15" s="46" t="str">
        <f>IF(_xlfn.XLOOKUP(B15,'Group B - Scores'!$B$6:$B$75,'Group B - Scores'!$E$6:$E$75,0)=0,"",_xlfn.XLOOKUP(B15,'Group B - Scores'!$B$6:$B$75,'Group B - Scores'!$E$6:$E$75,0))</f>
        <v>SLDIL 165289</v>
      </c>
      <c r="D15" s="46">
        <f>IF(_xlfn.XLOOKUP(B15,'Group B - Scores'!$B$6:$B$75,'Group B - Scores'!$D$6:$D$75,0)=0,"",_xlfn.XLOOKUP(B15,'Group B - Scores'!$B$6:$B$75,'Group B - Scores'!$D$6:$D$75,0))</f>
        <v>2038</v>
      </c>
      <c r="E15" s="46" t="str">
        <f>IF(_xlfn.XLOOKUP(B15,'Group B - Scores'!$B$6:$B$75,'Group B - Scores'!$C$6:$C$75,0)=0,"",_xlfn.XLOOKUP(B15,'Group B - Scores'!$B$6:$B$75,'Group B - Scores'!$C$6:$C$75,0))</f>
        <v>SLDIL Portfolio LLC</v>
      </c>
      <c r="F15" s="46">
        <f>IF(_xlfn.XLOOKUP(B15,'Group B - Scores'!$B$6:$B$75,'Group B - Scores'!$F$6:$F$75,0)=0,"",_xlfn.XLOOKUP(B15,'Group B - Scores'!$B$6:$B$75,'Group B - Scores'!$F$6:$F$75,0))</f>
        <v>360</v>
      </c>
      <c r="G15" s="46">
        <f>IF(_xlfn.XLOOKUP(B15,'Group B - Scores'!$B$6:$B$75,'Group B - Scores'!$X$6:$X$75,0)=0,"",_xlfn.XLOOKUP(B15,'Group B - Scores'!$B$6:$B$75,'Group B - Scores'!$X$6:$X$75,0))</f>
        <v>13</v>
      </c>
      <c r="H15" s="46">
        <f>IF(_xlfn.XLOOKUP(B15,'Group B - Scores'!$B$6:$B$75,'Group B - Scores'!$Y$6:$Y$75,0)=0,"",_xlfn.XLOOKUP(B15,'Group B - Scores'!$B$6:$B$75,'Group B - Scores'!$Y$6:$Y$75,0))</f>
        <v>0.53322848499395104</v>
      </c>
      <c r="I15" s="57">
        <f t="shared" si="0"/>
        <v>12</v>
      </c>
    </row>
    <row r="16" spans="2:9">
      <c r="B16" s="78">
        <v>166516</v>
      </c>
      <c r="C16" s="46" t="str">
        <f>IF(_xlfn.XLOOKUP(B16,'Group B - Scores'!$B$6:$B$75,'Group B - Scores'!$E$6:$E$75,0)=0,"",_xlfn.XLOOKUP(B16,'Group B - Scores'!$B$6:$B$75,'Group B - Scores'!$E$6:$E$75,0))</f>
        <v>SLDIL 166516</v>
      </c>
      <c r="D16" s="46">
        <f>IF(_xlfn.XLOOKUP(B16,'Group B - Scores'!$B$6:$B$75,'Group B - Scores'!$D$6:$D$75,0)=0,"",_xlfn.XLOOKUP(B16,'Group B - Scores'!$B$6:$B$75,'Group B - Scores'!$D$6:$D$75,0))</f>
        <v>2038</v>
      </c>
      <c r="E16" s="46" t="str">
        <f>IF(_xlfn.XLOOKUP(B16,'Group B - Scores'!$B$6:$B$75,'Group B - Scores'!$C$6:$C$75,0)=0,"",_xlfn.XLOOKUP(B16,'Group B - Scores'!$B$6:$B$75,'Group B - Scores'!$C$6:$C$75,0))</f>
        <v>SLDIL Portfolio LLC</v>
      </c>
      <c r="F16" s="46">
        <f>IF(_xlfn.XLOOKUP(B16,'Group B - Scores'!$B$6:$B$75,'Group B - Scores'!$F$6:$F$75,0)=0,"",_xlfn.XLOOKUP(B16,'Group B - Scores'!$B$6:$B$75,'Group B - Scores'!$F$6:$F$75,0))</f>
        <v>720</v>
      </c>
      <c r="G16" s="46">
        <f>IF(_xlfn.XLOOKUP(B16,'Group B - Scores'!$B$6:$B$75,'Group B - Scores'!$X$6:$X$75,0)=0,"",_xlfn.XLOOKUP(B16,'Group B - Scores'!$B$6:$B$75,'Group B - Scores'!$X$6:$X$75,0))</f>
        <v>13</v>
      </c>
      <c r="H16" s="46">
        <f>IF(_xlfn.XLOOKUP(B16,'Group B - Scores'!$B$6:$B$75,'Group B - Scores'!$Y$6:$Y$75,0)=0,"",_xlfn.XLOOKUP(B16,'Group B - Scores'!$B$6:$B$75,'Group B - Scores'!$Y$6:$Y$75,0))</f>
        <v>0.37509704982408498</v>
      </c>
      <c r="I16" s="57">
        <f t="shared" si="0"/>
        <v>13</v>
      </c>
    </row>
    <row r="17" spans="2:9">
      <c r="B17" s="78">
        <v>165331</v>
      </c>
      <c r="C17" s="46" t="str">
        <f>IF(_xlfn.XLOOKUP(B17,'Group B - Scores'!$B$6:$B$75,'Group B - Scores'!$E$6:$E$75,0)=0,"",_xlfn.XLOOKUP(B17,'Group B - Scores'!$B$6:$B$75,'Group B - Scores'!$E$6:$E$75,0))</f>
        <v>SLDIL 165331</v>
      </c>
      <c r="D17" s="46">
        <f>IF(_xlfn.XLOOKUP(B17,'Group B - Scores'!$B$6:$B$75,'Group B - Scores'!$D$6:$D$75,0)=0,"",_xlfn.XLOOKUP(B17,'Group B - Scores'!$B$6:$B$75,'Group B - Scores'!$D$6:$D$75,0))</f>
        <v>2038</v>
      </c>
      <c r="E17" s="46" t="str">
        <f>IF(_xlfn.XLOOKUP(B17,'Group B - Scores'!$B$6:$B$75,'Group B - Scores'!$C$6:$C$75,0)=0,"",_xlfn.XLOOKUP(B17,'Group B - Scores'!$B$6:$B$75,'Group B - Scores'!$C$6:$C$75,0))</f>
        <v>SLDIL Portfolio LLC</v>
      </c>
      <c r="F17" s="46">
        <f>IF(_xlfn.XLOOKUP(B17,'Group B - Scores'!$B$6:$B$75,'Group B - Scores'!$F$6:$F$75,0)=0,"",_xlfn.XLOOKUP(B17,'Group B - Scores'!$B$6:$B$75,'Group B - Scores'!$F$6:$F$75,0))</f>
        <v>360</v>
      </c>
      <c r="G17" s="46">
        <f>IF(_xlfn.XLOOKUP(B17,'Group B - Scores'!$B$6:$B$75,'Group B - Scores'!$X$6:$X$75,0)=0,"",_xlfn.XLOOKUP(B17,'Group B - Scores'!$B$6:$B$75,'Group B - Scores'!$X$6:$X$75,0))</f>
        <v>13</v>
      </c>
      <c r="H17" s="46">
        <f>IF(_xlfn.XLOOKUP(B17,'Group B - Scores'!$B$6:$B$75,'Group B - Scores'!$Y$6:$Y$75,0)=0,"",_xlfn.XLOOKUP(B17,'Group B - Scores'!$B$6:$B$75,'Group B - Scores'!$Y$6:$Y$75,0))</f>
        <v>0.19622664810503099</v>
      </c>
      <c r="I17" s="57">
        <f t="shared" si="0"/>
        <v>14</v>
      </c>
    </row>
    <row r="18" spans="2:9">
      <c r="B18" s="78">
        <v>166986</v>
      </c>
      <c r="C18" s="46" t="str">
        <f>IF(_xlfn.XLOOKUP(B18,'Group B - Scores'!$B$6:$B$75,'Group B - Scores'!$E$6:$E$75,0)=0,"",_xlfn.XLOOKUP(B18,'Group B - Scores'!$B$6:$B$75,'Group B - Scores'!$E$6:$E$75,0))</f>
        <v>SLDIL 166986</v>
      </c>
      <c r="D18" s="46">
        <f>IF(_xlfn.XLOOKUP(B18,'Group B - Scores'!$B$6:$B$75,'Group B - Scores'!$D$6:$D$75,0)=0,"",_xlfn.XLOOKUP(B18,'Group B - Scores'!$B$6:$B$75,'Group B - Scores'!$D$6:$D$75,0))</f>
        <v>2038</v>
      </c>
      <c r="E18" s="46" t="str">
        <f>IF(_xlfn.XLOOKUP(B18,'Group B - Scores'!$B$6:$B$75,'Group B - Scores'!$C$6:$C$75,0)=0,"",_xlfn.XLOOKUP(B18,'Group B - Scores'!$B$6:$B$75,'Group B - Scores'!$C$6:$C$75,0))</f>
        <v>SLDIL Portfolio LLC</v>
      </c>
      <c r="F18" s="46">
        <f>IF(_xlfn.XLOOKUP(B18,'Group B - Scores'!$B$6:$B$75,'Group B - Scores'!$F$6:$F$75,0)=0,"",_xlfn.XLOOKUP(B18,'Group B - Scores'!$B$6:$B$75,'Group B - Scores'!$F$6:$F$75,0))</f>
        <v>480</v>
      </c>
      <c r="G18" s="46">
        <f>IF(_xlfn.XLOOKUP(B18,'Group B - Scores'!$B$6:$B$75,'Group B - Scores'!$X$6:$X$75,0)=0,"",_xlfn.XLOOKUP(B18,'Group B - Scores'!$B$6:$B$75,'Group B - Scores'!$X$6:$X$75,0))</f>
        <v>13</v>
      </c>
      <c r="H18" s="46">
        <f>IF(_xlfn.XLOOKUP(B18,'Group B - Scores'!$B$6:$B$75,'Group B - Scores'!$Y$6:$Y$75,0)=0,"",_xlfn.XLOOKUP(B18,'Group B - Scores'!$B$6:$B$75,'Group B - Scores'!$Y$6:$Y$75,0))</f>
        <v>0.11420332175982099</v>
      </c>
      <c r="I18" s="57">
        <f t="shared" si="0"/>
        <v>15</v>
      </c>
    </row>
    <row r="19" spans="2:9">
      <c r="B19" s="78">
        <v>167917</v>
      </c>
      <c r="C19" s="46" t="str">
        <f>IF(_xlfn.XLOOKUP(B19,'Group B - Scores'!$B$6:$B$75,'Group B - Scores'!$E$6:$E$75,0)=0,"",_xlfn.XLOOKUP(B19,'Group B - Scores'!$B$6:$B$75,'Group B - Scores'!$E$6:$E$75,0))</f>
        <v>Barn Owl Solar</v>
      </c>
      <c r="D19" s="46">
        <f>IF(_xlfn.XLOOKUP(B19,'Group B - Scores'!$B$6:$B$75,'Group B - Scores'!$D$6:$D$75,0)=0,"",_xlfn.XLOOKUP(B19,'Group B - Scores'!$B$6:$B$75,'Group B - Scores'!$D$6:$D$75,0))</f>
        <v>2023</v>
      </c>
      <c r="E19" s="46" t="str">
        <f>IF(_xlfn.XLOOKUP(B19,'Group B - Scores'!$B$6:$B$75,'Group B - Scores'!$C$6:$C$75,0)=0,"",_xlfn.XLOOKUP(B19,'Group B - Scores'!$B$6:$B$75,'Group B - Scores'!$C$6:$C$75,0))</f>
        <v>Trajectory Solar 3, LLC</v>
      </c>
      <c r="F19" s="46">
        <f>IF(_xlfn.XLOOKUP(B19,'Group B - Scores'!$B$6:$B$75,'Group B - Scores'!$F$6:$F$75,0)=0,"",_xlfn.XLOOKUP(B19,'Group B - Scores'!$B$6:$B$75,'Group B - Scores'!$F$6:$F$75,0))</f>
        <v>2000</v>
      </c>
      <c r="G19" s="46">
        <f>IF(_xlfn.XLOOKUP(B19,'Group B - Scores'!$B$6:$B$75,'Group B - Scores'!$X$6:$X$75,0)=0,"",_xlfn.XLOOKUP(B19,'Group B - Scores'!$B$6:$B$75,'Group B - Scores'!$X$6:$X$75,0))</f>
        <v>13</v>
      </c>
      <c r="H19" s="46">
        <f>IF(_xlfn.XLOOKUP(B19,'Group B - Scores'!$B$6:$B$75,'Group B - Scores'!$Y$6:$Y$75,0)=0,"",_xlfn.XLOOKUP(B19,'Group B - Scores'!$B$6:$B$75,'Group B - Scores'!$Y$6:$Y$75,0))</f>
        <v>0.105846718383378</v>
      </c>
      <c r="I19" s="57">
        <f t="shared" si="0"/>
        <v>16</v>
      </c>
    </row>
    <row r="20" spans="2:9">
      <c r="B20" s="78">
        <v>166518</v>
      </c>
      <c r="C20" s="46" t="str">
        <f>IF(_xlfn.XLOOKUP(B20,'Group B - Scores'!$B$6:$B$75,'Group B - Scores'!$E$6:$E$75,0)=0,"",_xlfn.XLOOKUP(B20,'Group B - Scores'!$B$6:$B$75,'Group B - Scores'!$E$6:$E$75,0))</f>
        <v>SLDIL 166518</v>
      </c>
      <c r="D20" s="46">
        <f>IF(_xlfn.XLOOKUP(B20,'Group B - Scores'!$B$6:$B$75,'Group B - Scores'!$D$6:$D$75,0)=0,"",_xlfn.XLOOKUP(B20,'Group B - Scores'!$B$6:$B$75,'Group B - Scores'!$D$6:$D$75,0))</f>
        <v>2038</v>
      </c>
      <c r="E20" s="46" t="str">
        <f>IF(_xlfn.XLOOKUP(B20,'Group B - Scores'!$B$6:$B$75,'Group B - Scores'!$C$6:$C$75,0)=0,"",_xlfn.XLOOKUP(B20,'Group B - Scores'!$B$6:$B$75,'Group B - Scores'!$C$6:$C$75,0))</f>
        <v>SLDIL Portfolio LLC</v>
      </c>
      <c r="F20" s="46">
        <f>IF(_xlfn.XLOOKUP(B20,'Group B - Scores'!$B$6:$B$75,'Group B - Scores'!$F$6:$F$75,0)=0,"",_xlfn.XLOOKUP(B20,'Group B - Scores'!$B$6:$B$75,'Group B - Scores'!$F$6:$F$75,0))</f>
        <v>1560</v>
      </c>
      <c r="G20" s="46">
        <f>IF(_xlfn.XLOOKUP(B20,'Group B - Scores'!$B$6:$B$75,'Group B - Scores'!$X$6:$X$75,0)=0,"",_xlfn.XLOOKUP(B20,'Group B - Scores'!$B$6:$B$75,'Group B - Scores'!$X$6:$X$75,0))</f>
        <v>12</v>
      </c>
      <c r="H20" s="46">
        <f>IF(_xlfn.XLOOKUP(B20,'Group B - Scores'!$B$6:$B$75,'Group B - Scores'!$Y$6:$Y$75,0)=0,"",_xlfn.XLOOKUP(B20,'Group B - Scores'!$B$6:$B$75,'Group B - Scores'!$Y$6:$Y$75,0))</f>
        <v>0.75708495088603001</v>
      </c>
      <c r="I20" s="57">
        <f t="shared" si="0"/>
        <v>17</v>
      </c>
    </row>
    <row r="21" spans="2:9">
      <c r="B21" s="78">
        <v>165719</v>
      </c>
      <c r="C21" s="46" t="str">
        <f>IF(_xlfn.XLOOKUP(B21,'Group B - Scores'!$B$6:$B$75,'Group B - Scores'!$E$6:$E$75,0)=0,"",_xlfn.XLOOKUP(B21,'Group B - Scores'!$B$6:$B$75,'Group B - Scores'!$E$6:$E$75,0))</f>
        <v>SLDIL 165719</v>
      </c>
      <c r="D21" s="46">
        <f>IF(_xlfn.XLOOKUP(B21,'Group B - Scores'!$B$6:$B$75,'Group B - Scores'!$D$6:$D$75,0)=0,"",_xlfn.XLOOKUP(B21,'Group B - Scores'!$B$6:$B$75,'Group B - Scores'!$D$6:$D$75,0))</f>
        <v>2038</v>
      </c>
      <c r="E21" s="46" t="str">
        <f>IF(_xlfn.XLOOKUP(B21,'Group B - Scores'!$B$6:$B$75,'Group B - Scores'!$C$6:$C$75,0)=0,"",_xlfn.XLOOKUP(B21,'Group B - Scores'!$B$6:$B$75,'Group B - Scores'!$C$6:$C$75,0))</f>
        <v>SLDIL Portfolio LLC</v>
      </c>
      <c r="F21" s="46">
        <f>IF(_xlfn.XLOOKUP(B21,'Group B - Scores'!$B$6:$B$75,'Group B - Scores'!$F$6:$F$75,0)=0,"",_xlfn.XLOOKUP(B21,'Group B - Scores'!$B$6:$B$75,'Group B - Scores'!$F$6:$F$75,0))</f>
        <v>1440</v>
      </c>
      <c r="G21" s="46">
        <f>IF(_xlfn.XLOOKUP(B21,'Group B - Scores'!$B$6:$B$75,'Group B - Scores'!$X$6:$X$75,0)=0,"",_xlfn.XLOOKUP(B21,'Group B - Scores'!$B$6:$B$75,'Group B - Scores'!$X$6:$X$75,0))</f>
        <v>12</v>
      </c>
      <c r="H21" s="46">
        <f>IF(_xlfn.XLOOKUP(B21,'Group B - Scores'!$B$6:$B$75,'Group B - Scores'!$Y$6:$Y$75,0)=0,"",_xlfn.XLOOKUP(B21,'Group B - Scores'!$B$6:$B$75,'Group B - Scores'!$Y$6:$Y$75,0))</f>
        <v>0.67326581411609199</v>
      </c>
      <c r="I21" s="57">
        <f t="shared" si="0"/>
        <v>18</v>
      </c>
    </row>
    <row r="22" spans="2:9">
      <c r="B22" s="78">
        <v>165240</v>
      </c>
      <c r="C22" s="46" t="str">
        <f>IF(_xlfn.XLOOKUP(B22,'Group B - Scores'!$B$6:$B$75,'Group B - Scores'!$E$6:$E$75,0)=0,"",_xlfn.XLOOKUP(B22,'Group B - Scores'!$B$6:$B$75,'Group B - Scores'!$E$6:$E$75,0))</f>
        <v>SLDIL 165240</v>
      </c>
      <c r="D22" s="46">
        <f>IF(_xlfn.XLOOKUP(B22,'Group B - Scores'!$B$6:$B$75,'Group B - Scores'!$D$6:$D$75,0)=0,"",_xlfn.XLOOKUP(B22,'Group B - Scores'!$B$6:$B$75,'Group B - Scores'!$D$6:$D$75,0))</f>
        <v>2038</v>
      </c>
      <c r="E22" s="46" t="str">
        <f>IF(_xlfn.XLOOKUP(B22,'Group B - Scores'!$B$6:$B$75,'Group B - Scores'!$C$6:$C$75,0)=0,"",_xlfn.XLOOKUP(B22,'Group B - Scores'!$B$6:$B$75,'Group B - Scores'!$C$6:$C$75,0))</f>
        <v>SLDIL Portfolio LLC</v>
      </c>
      <c r="F22" s="46">
        <f>IF(_xlfn.XLOOKUP(B22,'Group B - Scores'!$B$6:$B$75,'Group B - Scores'!$F$6:$F$75,0)=0,"",_xlfn.XLOOKUP(B22,'Group B - Scores'!$B$6:$B$75,'Group B - Scores'!$F$6:$F$75,0))</f>
        <v>960</v>
      </c>
      <c r="G22" s="46">
        <f>IF(_xlfn.XLOOKUP(B22,'Group B - Scores'!$B$6:$B$75,'Group B - Scores'!$X$6:$X$75,0)=0,"",_xlfn.XLOOKUP(B22,'Group B - Scores'!$B$6:$B$75,'Group B - Scores'!$X$6:$X$75,0))</f>
        <v>12</v>
      </c>
      <c r="H22" s="46">
        <f>IF(_xlfn.XLOOKUP(B22,'Group B - Scores'!$B$6:$B$75,'Group B - Scores'!$Y$6:$Y$75,0)=0,"",_xlfn.XLOOKUP(B22,'Group B - Scores'!$B$6:$B$75,'Group B - Scores'!$Y$6:$Y$75,0))</f>
        <v>0.62907801770868799</v>
      </c>
      <c r="I22" s="57">
        <f t="shared" si="0"/>
        <v>19</v>
      </c>
    </row>
    <row r="23" spans="2:9">
      <c r="B23" s="78">
        <v>166982</v>
      </c>
      <c r="C23" s="46" t="str">
        <f>IF(_xlfn.XLOOKUP(B23,'Group B - Scores'!$B$6:$B$75,'Group B - Scores'!$E$6:$E$75,0)=0,"",_xlfn.XLOOKUP(B23,'Group B - Scores'!$B$6:$B$75,'Group B - Scores'!$E$6:$E$75,0))</f>
        <v>SLDIL 166982</v>
      </c>
      <c r="D23" s="46">
        <f>IF(_xlfn.XLOOKUP(B23,'Group B - Scores'!$B$6:$B$75,'Group B - Scores'!$D$6:$D$75,0)=0,"",_xlfn.XLOOKUP(B23,'Group B - Scores'!$B$6:$B$75,'Group B - Scores'!$D$6:$D$75,0))</f>
        <v>2038</v>
      </c>
      <c r="E23" s="46" t="str">
        <f>IF(_xlfn.XLOOKUP(B23,'Group B - Scores'!$B$6:$B$75,'Group B - Scores'!$C$6:$C$75,0)=0,"",_xlfn.XLOOKUP(B23,'Group B - Scores'!$B$6:$B$75,'Group B - Scores'!$C$6:$C$75,0))</f>
        <v>SLDIL Portfolio LLC</v>
      </c>
      <c r="F23" s="46">
        <f>IF(_xlfn.XLOOKUP(B23,'Group B - Scores'!$B$6:$B$75,'Group B - Scores'!$F$6:$F$75,0)=0,"",_xlfn.XLOOKUP(B23,'Group B - Scores'!$B$6:$B$75,'Group B - Scores'!$F$6:$F$75,0))</f>
        <v>720</v>
      </c>
      <c r="G23" s="46">
        <f>IF(_xlfn.XLOOKUP(B23,'Group B - Scores'!$B$6:$B$75,'Group B - Scores'!$X$6:$X$75,0)=0,"",_xlfn.XLOOKUP(B23,'Group B - Scores'!$B$6:$B$75,'Group B - Scores'!$X$6:$X$75,0))</f>
        <v>12</v>
      </c>
      <c r="H23" s="46">
        <f>IF(_xlfn.XLOOKUP(B23,'Group B - Scores'!$B$6:$B$75,'Group B - Scores'!$Y$6:$Y$75,0)=0,"",_xlfn.XLOOKUP(B23,'Group B - Scores'!$B$6:$B$75,'Group B - Scores'!$Y$6:$Y$75,0))</f>
        <v>0.53700486099161304</v>
      </c>
      <c r="I23" s="57">
        <f t="shared" si="0"/>
        <v>20</v>
      </c>
    </row>
    <row r="24" spans="2:9">
      <c r="B24" s="78">
        <v>165595</v>
      </c>
      <c r="C24" s="46" t="str">
        <f>IF(_xlfn.XLOOKUP(B24,'Group B - Scores'!$B$6:$B$75,'Group B - Scores'!$E$6:$E$75,0)=0,"",_xlfn.XLOOKUP(B24,'Group B - Scores'!$B$6:$B$75,'Group B - Scores'!$E$6:$E$75,0))</f>
        <v>MV Spencer</v>
      </c>
      <c r="D24" s="46">
        <f>IF(_xlfn.XLOOKUP(B24,'Group B - Scores'!$B$6:$B$75,'Group B - Scores'!$D$6:$D$75,0)=0,"",_xlfn.XLOOKUP(B24,'Group B - Scores'!$B$6:$B$75,'Group B - Scores'!$D$6:$D$75,0))</f>
        <v>13</v>
      </c>
      <c r="E24" s="46" t="str">
        <f>IF(_xlfn.XLOOKUP(B24,'Group B - Scores'!$B$6:$B$75,'Group B - Scores'!$C$6:$C$75,0)=0,"",_xlfn.XLOOKUP(B24,'Group B - Scores'!$B$6:$B$75,'Group B - Scores'!$C$6:$C$75,0))</f>
        <v>BAP Power LLC</v>
      </c>
      <c r="F24" s="46">
        <f>IF(_xlfn.XLOOKUP(B24,'Group B - Scores'!$B$6:$B$75,'Group B - Scores'!$F$6:$F$75,0)=0,"",_xlfn.XLOOKUP(B24,'Group B - Scores'!$B$6:$B$75,'Group B - Scores'!$F$6:$F$75,0))</f>
        <v>3000</v>
      </c>
      <c r="G24" s="46">
        <f>IF(_xlfn.XLOOKUP(B24,'Group B - Scores'!$B$6:$B$75,'Group B - Scores'!$X$6:$X$75,0)=0,"",_xlfn.XLOOKUP(B24,'Group B - Scores'!$B$6:$B$75,'Group B - Scores'!$X$6:$X$75,0))</f>
        <v>12</v>
      </c>
      <c r="H24" s="46">
        <f>IF(_xlfn.XLOOKUP(B24,'Group B - Scores'!$B$6:$B$75,'Group B - Scores'!$Y$6:$Y$75,0)=0,"",_xlfn.XLOOKUP(B24,'Group B - Scores'!$B$6:$B$75,'Group B - Scores'!$Y$6:$Y$75,0))</f>
        <v>0.41127070680405797</v>
      </c>
      <c r="I24" s="57">
        <f t="shared" si="0"/>
        <v>21</v>
      </c>
    </row>
    <row r="25" spans="2:9">
      <c r="B25" s="78">
        <v>165726</v>
      </c>
      <c r="C25" s="46" t="str">
        <f>IF(_xlfn.XLOOKUP(B25,'Group B - Scores'!$B$6:$B$75,'Group B - Scores'!$E$6:$E$75,0)=0,"",_xlfn.XLOOKUP(B25,'Group B - Scores'!$B$6:$B$75,'Group B - Scores'!$E$6:$E$75,0))</f>
        <v>SLDIL 165726</v>
      </c>
      <c r="D25" s="46">
        <f>IF(_xlfn.XLOOKUP(B25,'Group B - Scores'!$B$6:$B$75,'Group B - Scores'!$D$6:$D$75,0)=0,"",_xlfn.XLOOKUP(B25,'Group B - Scores'!$B$6:$B$75,'Group B - Scores'!$D$6:$D$75,0))</f>
        <v>2038</v>
      </c>
      <c r="E25" s="46" t="str">
        <f>IF(_xlfn.XLOOKUP(B25,'Group B - Scores'!$B$6:$B$75,'Group B - Scores'!$C$6:$C$75,0)=0,"",_xlfn.XLOOKUP(B25,'Group B - Scores'!$B$6:$B$75,'Group B - Scores'!$C$6:$C$75,0))</f>
        <v>SLDIL Portfolio LLC</v>
      </c>
      <c r="F25" s="46">
        <f>IF(_xlfn.XLOOKUP(B25,'Group B - Scores'!$B$6:$B$75,'Group B - Scores'!$F$6:$F$75,0)=0,"",_xlfn.XLOOKUP(B25,'Group B - Scores'!$B$6:$B$75,'Group B - Scores'!$F$6:$F$75,0))</f>
        <v>1080</v>
      </c>
      <c r="G25" s="46">
        <f>IF(_xlfn.XLOOKUP(B25,'Group B - Scores'!$B$6:$B$75,'Group B - Scores'!$X$6:$X$75,0)=0,"",_xlfn.XLOOKUP(B25,'Group B - Scores'!$B$6:$B$75,'Group B - Scores'!$X$6:$X$75,0))</f>
        <v>12</v>
      </c>
      <c r="H25" s="46">
        <f>IF(_xlfn.XLOOKUP(B25,'Group B - Scores'!$B$6:$B$75,'Group B - Scores'!$Y$6:$Y$75,0)=0,"",_xlfn.XLOOKUP(B25,'Group B - Scores'!$B$6:$B$75,'Group B - Scores'!$Y$6:$Y$75,0))</f>
        <v>0.294346824425741</v>
      </c>
      <c r="I25" s="57">
        <f t="shared" si="0"/>
        <v>22</v>
      </c>
    </row>
    <row r="26" spans="2:9">
      <c r="B26" s="78">
        <v>165267</v>
      </c>
      <c r="C26" s="46" t="str">
        <f>IF(_xlfn.XLOOKUP(B26,'Group B - Scores'!$B$6:$B$75,'Group B - Scores'!$E$6:$E$75,0)=0,"",_xlfn.XLOOKUP(B26,'Group B - Scores'!$B$6:$B$75,'Group B - Scores'!$E$6:$E$75,0))</f>
        <v>SLDIL 165267</v>
      </c>
      <c r="D26" s="46">
        <f>IF(_xlfn.XLOOKUP(B26,'Group B - Scores'!$B$6:$B$75,'Group B - Scores'!$D$6:$D$75,0)=0,"",_xlfn.XLOOKUP(B26,'Group B - Scores'!$B$6:$B$75,'Group B - Scores'!$D$6:$D$75,0))</f>
        <v>2038</v>
      </c>
      <c r="E26" s="46" t="str">
        <f>IF(_xlfn.XLOOKUP(B26,'Group B - Scores'!$B$6:$B$75,'Group B - Scores'!$C$6:$C$75,0)=0,"",_xlfn.XLOOKUP(B26,'Group B - Scores'!$B$6:$B$75,'Group B - Scores'!$C$6:$C$75,0))</f>
        <v>SLDIL Portfolio LLC</v>
      </c>
      <c r="F26" s="46">
        <f>IF(_xlfn.XLOOKUP(B26,'Group B - Scores'!$B$6:$B$75,'Group B - Scores'!$F$6:$F$75,0)=0,"",_xlfn.XLOOKUP(B26,'Group B - Scores'!$B$6:$B$75,'Group B - Scores'!$F$6:$F$75,0))</f>
        <v>360</v>
      </c>
      <c r="G26" s="46">
        <f>IF(_xlfn.XLOOKUP(B26,'Group B - Scores'!$B$6:$B$75,'Group B - Scores'!$X$6:$X$75,0)=0,"",_xlfn.XLOOKUP(B26,'Group B - Scores'!$B$6:$B$75,'Group B - Scores'!$X$6:$X$75,0))</f>
        <v>12</v>
      </c>
      <c r="H26" s="46">
        <f>IF(_xlfn.XLOOKUP(B26,'Group B - Scores'!$B$6:$B$75,'Group B - Scores'!$Y$6:$Y$75,0)=0,"",_xlfn.XLOOKUP(B26,'Group B - Scores'!$B$6:$B$75,'Group B - Scores'!$Y$6:$Y$75,0))</f>
        <v>0.25269673787830299</v>
      </c>
      <c r="I26" s="57">
        <f t="shared" si="0"/>
        <v>23</v>
      </c>
    </row>
    <row r="27" spans="2:9">
      <c r="B27" s="78">
        <v>165647</v>
      </c>
      <c r="C27" s="46" t="str">
        <f>IF(_xlfn.XLOOKUP(B27,'Group B - Scores'!$B$6:$B$75,'Group B - Scores'!$E$6:$E$75,0)=0,"",_xlfn.XLOOKUP(B27,'Group B - Scores'!$B$6:$B$75,'Group B - Scores'!$E$6:$E$75,0))</f>
        <v>SLDIL 165647</v>
      </c>
      <c r="D27" s="46">
        <f>IF(_xlfn.XLOOKUP(B27,'Group B - Scores'!$B$6:$B$75,'Group B - Scores'!$D$6:$D$75,0)=0,"",_xlfn.XLOOKUP(B27,'Group B - Scores'!$B$6:$B$75,'Group B - Scores'!$D$6:$D$75,0))</f>
        <v>2038</v>
      </c>
      <c r="E27" s="46" t="str">
        <f>IF(_xlfn.XLOOKUP(B27,'Group B - Scores'!$B$6:$B$75,'Group B - Scores'!$C$6:$C$75,0)=0,"",_xlfn.XLOOKUP(B27,'Group B - Scores'!$B$6:$B$75,'Group B - Scores'!$C$6:$C$75,0))</f>
        <v>SLDIL Portfolio LLC</v>
      </c>
      <c r="F27" s="46">
        <f>IF(_xlfn.XLOOKUP(B27,'Group B - Scores'!$B$6:$B$75,'Group B - Scores'!$F$6:$F$75,0)=0,"",_xlfn.XLOOKUP(B27,'Group B - Scores'!$B$6:$B$75,'Group B - Scores'!$F$6:$F$75,0))</f>
        <v>400</v>
      </c>
      <c r="G27" s="46">
        <f>IF(_xlfn.XLOOKUP(B27,'Group B - Scores'!$B$6:$B$75,'Group B - Scores'!$X$6:$X$75,0)=0,"",_xlfn.XLOOKUP(B27,'Group B - Scores'!$B$6:$B$75,'Group B - Scores'!$X$6:$X$75,0))</f>
        <v>12</v>
      </c>
      <c r="H27" s="46">
        <f>IF(_xlfn.XLOOKUP(B27,'Group B - Scores'!$B$6:$B$75,'Group B - Scores'!$Y$6:$Y$75,0)=0,"",_xlfn.XLOOKUP(B27,'Group B - Scores'!$B$6:$B$75,'Group B - Scores'!$Y$6:$Y$75,0))</f>
        <v>0.19278448006773699</v>
      </c>
      <c r="I27" s="57">
        <f t="shared" si="0"/>
        <v>24</v>
      </c>
    </row>
    <row r="28" spans="2:9">
      <c r="B28" s="78">
        <v>165737</v>
      </c>
      <c r="C28" s="46" t="str">
        <f>IF(_xlfn.XLOOKUP(B28,'Group B - Scores'!$B$6:$B$75,'Group B - Scores'!$E$6:$E$75,0)=0,"",_xlfn.XLOOKUP(B28,'Group B - Scores'!$B$6:$B$75,'Group B - Scores'!$E$6:$E$75,0))</f>
        <v>SLDIL 165737</v>
      </c>
      <c r="D28" s="46">
        <f>IF(_xlfn.XLOOKUP(B28,'Group B - Scores'!$B$6:$B$75,'Group B - Scores'!$D$6:$D$75,0)=0,"",_xlfn.XLOOKUP(B28,'Group B - Scores'!$B$6:$B$75,'Group B - Scores'!$D$6:$D$75,0))</f>
        <v>2038</v>
      </c>
      <c r="E28" s="46" t="str">
        <f>IF(_xlfn.XLOOKUP(B28,'Group B - Scores'!$B$6:$B$75,'Group B - Scores'!$C$6:$C$75,0)=0,"",_xlfn.XLOOKUP(B28,'Group B - Scores'!$B$6:$B$75,'Group B - Scores'!$C$6:$C$75,0))</f>
        <v>SLDIL Portfolio LLC</v>
      </c>
      <c r="F28" s="46">
        <f>IF(_xlfn.XLOOKUP(B28,'Group B - Scores'!$B$6:$B$75,'Group B - Scores'!$F$6:$F$75,0)=0,"",_xlfn.XLOOKUP(B28,'Group B - Scores'!$B$6:$B$75,'Group B - Scores'!$F$6:$F$75,0))</f>
        <v>360</v>
      </c>
      <c r="G28" s="46">
        <f>IF(_xlfn.XLOOKUP(B28,'Group B - Scores'!$B$6:$B$75,'Group B - Scores'!$X$6:$X$75,0)=0,"",_xlfn.XLOOKUP(B28,'Group B - Scores'!$B$6:$B$75,'Group B - Scores'!$X$6:$X$75,0))</f>
        <v>11</v>
      </c>
      <c r="H28" s="46">
        <f>IF(_xlfn.XLOOKUP(B28,'Group B - Scores'!$B$6:$B$75,'Group B - Scores'!$Y$6:$Y$75,0)=0,"",_xlfn.XLOOKUP(B28,'Group B - Scores'!$B$6:$B$75,'Group B - Scores'!$Y$6:$Y$75,0))</f>
        <v>0.98950770175165803</v>
      </c>
      <c r="I28" s="57">
        <f t="shared" si="0"/>
        <v>25</v>
      </c>
    </row>
    <row r="29" spans="2:9">
      <c r="B29" s="78">
        <v>165246</v>
      </c>
      <c r="C29" s="46" t="str">
        <f>IF(_xlfn.XLOOKUP(B29,'Group B - Scores'!$B$6:$B$75,'Group B - Scores'!$E$6:$E$75,0)=0,"",_xlfn.XLOOKUP(B29,'Group B - Scores'!$B$6:$B$75,'Group B - Scores'!$E$6:$E$75,0))</f>
        <v>BAP DuPage</v>
      </c>
      <c r="D29" s="46">
        <f>IF(_xlfn.XLOOKUP(B29,'Group B - Scores'!$B$6:$B$75,'Group B - Scores'!$D$6:$D$75,0)=0,"",_xlfn.XLOOKUP(B29,'Group B - Scores'!$B$6:$B$75,'Group B - Scores'!$D$6:$D$75,0))</f>
        <v>13</v>
      </c>
      <c r="E29" s="46" t="str">
        <f>IF(_xlfn.XLOOKUP(B29,'Group B - Scores'!$B$6:$B$75,'Group B - Scores'!$C$6:$C$75,0)=0,"",_xlfn.XLOOKUP(B29,'Group B - Scores'!$B$6:$B$75,'Group B - Scores'!$C$6:$C$75,0))</f>
        <v>BAP Power LLC</v>
      </c>
      <c r="F29" s="46">
        <f>IF(_xlfn.XLOOKUP(B29,'Group B - Scores'!$B$6:$B$75,'Group B - Scores'!$F$6:$F$75,0)=0,"",_xlfn.XLOOKUP(B29,'Group B - Scores'!$B$6:$B$75,'Group B - Scores'!$F$6:$F$75,0))</f>
        <v>1950</v>
      </c>
      <c r="G29" s="46">
        <f>IF(_xlfn.XLOOKUP(B29,'Group B - Scores'!$B$6:$B$75,'Group B - Scores'!$X$6:$X$75,0)=0,"",_xlfn.XLOOKUP(B29,'Group B - Scores'!$B$6:$B$75,'Group B - Scores'!$X$6:$X$75,0))</f>
        <v>11</v>
      </c>
      <c r="H29" s="46">
        <f>IF(_xlfn.XLOOKUP(B29,'Group B - Scores'!$B$6:$B$75,'Group B - Scores'!$Y$6:$Y$75,0)=0,"",_xlfn.XLOOKUP(B29,'Group B - Scores'!$B$6:$B$75,'Group B - Scores'!$Y$6:$Y$75,0))</f>
        <v>0.80177482304819503</v>
      </c>
      <c r="I29" s="57">
        <f t="shared" si="0"/>
        <v>26</v>
      </c>
    </row>
    <row r="30" spans="2:9">
      <c r="B30" s="78">
        <v>166906</v>
      </c>
      <c r="C30" s="46" t="str">
        <f>IF(_xlfn.XLOOKUP(B30,'Group B - Scores'!$B$6:$B$75,'Group B - Scores'!$E$6:$E$75,0)=0,"",_xlfn.XLOOKUP(B30,'Group B - Scores'!$B$6:$B$75,'Group B - Scores'!$E$6:$E$75,0))</f>
        <v>SLDIL 166906</v>
      </c>
      <c r="D30" s="46">
        <f>IF(_xlfn.XLOOKUP(B30,'Group B - Scores'!$B$6:$B$75,'Group B - Scores'!$D$6:$D$75,0)=0,"",_xlfn.XLOOKUP(B30,'Group B - Scores'!$B$6:$B$75,'Group B - Scores'!$D$6:$D$75,0))</f>
        <v>2038</v>
      </c>
      <c r="E30" s="46" t="str">
        <f>IF(_xlfn.XLOOKUP(B30,'Group B - Scores'!$B$6:$B$75,'Group B - Scores'!$C$6:$C$75,0)=0,"",_xlfn.XLOOKUP(B30,'Group B - Scores'!$B$6:$B$75,'Group B - Scores'!$C$6:$C$75,0))</f>
        <v>SLDIL Portfolio LLC</v>
      </c>
      <c r="F30" s="46">
        <f>IF(_xlfn.XLOOKUP(B30,'Group B - Scores'!$B$6:$B$75,'Group B - Scores'!$F$6:$F$75,0)=0,"",_xlfn.XLOOKUP(B30,'Group B - Scores'!$B$6:$B$75,'Group B - Scores'!$F$6:$F$75,0))</f>
        <v>500</v>
      </c>
      <c r="G30" s="46">
        <f>IF(_xlfn.XLOOKUP(B30,'Group B - Scores'!$B$6:$B$75,'Group B - Scores'!$X$6:$X$75,0)=0,"",_xlfn.XLOOKUP(B30,'Group B - Scores'!$B$6:$B$75,'Group B - Scores'!$X$6:$X$75,0))</f>
        <v>11</v>
      </c>
      <c r="H30" s="46">
        <f>IF(_xlfn.XLOOKUP(B30,'Group B - Scores'!$B$6:$B$75,'Group B - Scores'!$Y$6:$Y$75,0)=0,"",_xlfn.XLOOKUP(B30,'Group B - Scores'!$B$6:$B$75,'Group B - Scores'!$Y$6:$Y$75,0))</f>
        <v>0.71976180536157897</v>
      </c>
      <c r="I30" s="57">
        <f t="shared" si="0"/>
        <v>27</v>
      </c>
    </row>
    <row r="31" spans="2:9">
      <c r="B31" s="78">
        <v>166932</v>
      </c>
      <c r="C31" s="46" t="str">
        <f>IF(_xlfn.XLOOKUP(B31,'Group B - Scores'!$B$6:$B$75,'Group B - Scores'!$E$6:$E$75,0)=0,"",_xlfn.XLOOKUP(B31,'Group B - Scores'!$B$6:$B$75,'Group B - Scores'!$E$6:$E$75,0))</f>
        <v>SLDIL 166932</v>
      </c>
      <c r="D31" s="46">
        <f>IF(_xlfn.XLOOKUP(B31,'Group B - Scores'!$B$6:$B$75,'Group B - Scores'!$D$6:$D$75,0)=0,"",_xlfn.XLOOKUP(B31,'Group B - Scores'!$B$6:$B$75,'Group B - Scores'!$D$6:$D$75,0))</f>
        <v>2038</v>
      </c>
      <c r="E31" s="46" t="str">
        <f>IF(_xlfn.XLOOKUP(B31,'Group B - Scores'!$B$6:$B$75,'Group B - Scores'!$C$6:$C$75,0)=0,"",_xlfn.XLOOKUP(B31,'Group B - Scores'!$B$6:$B$75,'Group B - Scores'!$C$6:$C$75,0))</f>
        <v>SLDIL Portfolio LLC</v>
      </c>
      <c r="F31" s="46">
        <f>IF(_xlfn.XLOOKUP(B31,'Group B - Scores'!$B$6:$B$75,'Group B - Scores'!$F$6:$F$75,0)=0,"",_xlfn.XLOOKUP(B31,'Group B - Scores'!$B$6:$B$75,'Group B - Scores'!$F$6:$F$75,0))</f>
        <v>480</v>
      </c>
      <c r="G31" s="46">
        <f>IF(_xlfn.XLOOKUP(B31,'Group B - Scores'!$B$6:$B$75,'Group B - Scores'!$X$6:$X$75,0)=0,"",_xlfn.XLOOKUP(B31,'Group B - Scores'!$B$6:$B$75,'Group B - Scores'!$X$6:$X$75,0))</f>
        <v>11</v>
      </c>
      <c r="H31" s="46">
        <f>IF(_xlfn.XLOOKUP(B31,'Group B - Scores'!$B$6:$B$75,'Group B - Scores'!$Y$6:$Y$75,0)=0,"",_xlfn.XLOOKUP(B31,'Group B - Scores'!$B$6:$B$75,'Group B - Scores'!$Y$6:$Y$75,0))</f>
        <v>0.593730596495611</v>
      </c>
      <c r="I31" s="57">
        <f t="shared" si="0"/>
        <v>28</v>
      </c>
    </row>
    <row r="32" spans="2:9">
      <c r="B32" s="78">
        <v>141852</v>
      </c>
      <c r="C32" s="46" t="str">
        <f>IF(_xlfn.XLOOKUP(B32,'Group B - Scores'!$B$6:$B$75,'Group B - Scores'!$E$6:$E$75,0)=0,"",_xlfn.XLOOKUP(B32,'Group B - Scores'!$B$6:$B$75,'Group B - Scores'!$E$6:$E$75,0))</f>
        <v>SLDIL 141852</v>
      </c>
      <c r="D32" s="46">
        <f>IF(_xlfn.XLOOKUP(B32,'Group B - Scores'!$B$6:$B$75,'Group B - Scores'!$D$6:$D$75,0)=0,"",_xlfn.XLOOKUP(B32,'Group B - Scores'!$B$6:$B$75,'Group B - Scores'!$D$6:$D$75,0))</f>
        <v>2038</v>
      </c>
      <c r="E32" s="46" t="str">
        <f>IF(_xlfn.XLOOKUP(B32,'Group B - Scores'!$B$6:$B$75,'Group B - Scores'!$C$6:$C$75,0)=0,"",_xlfn.XLOOKUP(B32,'Group B - Scores'!$B$6:$B$75,'Group B - Scores'!$C$6:$C$75,0))</f>
        <v>SLDIL Portfolio LLC</v>
      </c>
      <c r="F32" s="46">
        <f>IF(_xlfn.XLOOKUP(B32,'Group B - Scores'!$B$6:$B$75,'Group B - Scores'!$F$6:$F$75,0)=0,"",_xlfn.XLOOKUP(B32,'Group B - Scores'!$B$6:$B$75,'Group B - Scores'!$F$6:$F$75,0))</f>
        <v>2920</v>
      </c>
      <c r="G32" s="46">
        <f>IF(_xlfn.XLOOKUP(B32,'Group B - Scores'!$B$6:$B$75,'Group B - Scores'!$X$6:$X$75,0)=0,"",_xlfn.XLOOKUP(B32,'Group B - Scores'!$B$6:$B$75,'Group B - Scores'!$X$6:$X$75,0))</f>
        <v>11</v>
      </c>
      <c r="H32" s="46">
        <f>IF(_xlfn.XLOOKUP(B32,'Group B - Scores'!$B$6:$B$75,'Group B - Scores'!$Y$6:$Y$75,0)=0,"",_xlfn.XLOOKUP(B32,'Group B - Scores'!$B$6:$B$75,'Group B - Scores'!$Y$6:$Y$75,0))</f>
        <v>0.58125691807447299</v>
      </c>
      <c r="I32" s="57">
        <f t="shared" si="0"/>
        <v>29</v>
      </c>
    </row>
    <row r="33" spans="2:9">
      <c r="B33" s="78">
        <v>165311</v>
      </c>
      <c r="C33" s="46" t="str">
        <f>IF(_xlfn.XLOOKUP(B33,'Group B - Scores'!$B$6:$B$75,'Group B - Scores'!$E$6:$E$75,0)=0,"",_xlfn.XLOOKUP(B33,'Group B - Scores'!$B$6:$B$75,'Group B - Scores'!$E$6:$E$75,0))</f>
        <v>SLDIL 165311</v>
      </c>
      <c r="D33" s="46">
        <f>IF(_xlfn.XLOOKUP(B33,'Group B - Scores'!$B$6:$B$75,'Group B - Scores'!$D$6:$D$75,0)=0,"",_xlfn.XLOOKUP(B33,'Group B - Scores'!$B$6:$B$75,'Group B - Scores'!$D$6:$D$75,0))</f>
        <v>2038</v>
      </c>
      <c r="E33" s="46" t="str">
        <f>IF(_xlfn.XLOOKUP(B33,'Group B - Scores'!$B$6:$B$75,'Group B - Scores'!$C$6:$C$75,0)=0,"",_xlfn.XLOOKUP(B33,'Group B - Scores'!$B$6:$B$75,'Group B - Scores'!$C$6:$C$75,0))</f>
        <v>SLDIL Portfolio LLC</v>
      </c>
      <c r="F33" s="46">
        <f>IF(_xlfn.XLOOKUP(B33,'Group B - Scores'!$B$6:$B$75,'Group B - Scores'!$F$6:$F$75,0)=0,"",_xlfn.XLOOKUP(B33,'Group B - Scores'!$B$6:$B$75,'Group B - Scores'!$F$6:$F$75,0))</f>
        <v>2880</v>
      </c>
      <c r="G33" s="46">
        <f>IF(_xlfn.XLOOKUP(B33,'Group B - Scores'!$B$6:$B$75,'Group B - Scores'!$X$6:$X$75,0)=0,"",_xlfn.XLOOKUP(B33,'Group B - Scores'!$B$6:$B$75,'Group B - Scores'!$X$6:$X$75,0))</f>
        <v>11</v>
      </c>
      <c r="H33" s="46">
        <f>IF(_xlfn.XLOOKUP(B33,'Group B - Scores'!$B$6:$B$75,'Group B - Scores'!$Y$6:$Y$75,0)=0,"",_xlfn.XLOOKUP(B33,'Group B - Scores'!$B$6:$B$75,'Group B - Scores'!$Y$6:$Y$75,0))</f>
        <v>0.56631196214466095</v>
      </c>
      <c r="I33" s="57">
        <f t="shared" si="0"/>
        <v>30</v>
      </c>
    </row>
    <row r="34" spans="2:9">
      <c r="B34" s="78">
        <v>165666</v>
      </c>
      <c r="C34" s="46" t="str">
        <f>IF(_xlfn.XLOOKUP(B34,'Group B - Scores'!$B$6:$B$75,'Group B - Scores'!$E$6:$E$75,0)=0,"",_xlfn.XLOOKUP(B34,'Group B - Scores'!$B$6:$B$75,'Group B - Scores'!$E$6:$E$75,0))</f>
        <v>SLDIL 165666</v>
      </c>
      <c r="D34" s="46">
        <f>IF(_xlfn.XLOOKUP(B34,'Group B - Scores'!$B$6:$B$75,'Group B - Scores'!$D$6:$D$75,0)=0,"",_xlfn.XLOOKUP(B34,'Group B - Scores'!$B$6:$B$75,'Group B - Scores'!$D$6:$D$75,0))</f>
        <v>2038</v>
      </c>
      <c r="E34" s="46" t="str">
        <f>IF(_xlfn.XLOOKUP(B34,'Group B - Scores'!$B$6:$B$75,'Group B - Scores'!$C$6:$C$75,0)=0,"",_xlfn.XLOOKUP(B34,'Group B - Scores'!$B$6:$B$75,'Group B - Scores'!$C$6:$C$75,0))</f>
        <v>SLDIL Portfolio LLC</v>
      </c>
      <c r="F34" s="46">
        <f>IF(_xlfn.XLOOKUP(B34,'Group B - Scores'!$B$6:$B$75,'Group B - Scores'!$F$6:$F$75,0)=0,"",_xlfn.XLOOKUP(B34,'Group B - Scores'!$B$6:$B$75,'Group B - Scores'!$F$6:$F$75,0))</f>
        <v>360</v>
      </c>
      <c r="G34" s="46">
        <f>IF(_xlfn.XLOOKUP(B34,'Group B - Scores'!$B$6:$B$75,'Group B - Scores'!$X$6:$X$75,0)=0,"",_xlfn.XLOOKUP(B34,'Group B - Scores'!$B$6:$B$75,'Group B - Scores'!$X$6:$X$75,0))</f>
        <v>11</v>
      </c>
      <c r="H34" s="46">
        <f>IF(_xlfn.XLOOKUP(B34,'Group B - Scores'!$B$6:$B$75,'Group B - Scores'!$Y$6:$Y$75,0)=0,"",_xlfn.XLOOKUP(B34,'Group B - Scores'!$B$6:$B$75,'Group B - Scores'!$Y$6:$Y$75,0))</f>
        <v>0.56427623772588398</v>
      </c>
      <c r="I34" s="57">
        <f t="shared" si="0"/>
        <v>31</v>
      </c>
    </row>
    <row r="35" spans="2:9">
      <c r="B35" s="78">
        <v>165669</v>
      </c>
      <c r="C35" s="46" t="str">
        <f>IF(_xlfn.XLOOKUP(B35,'Group B - Scores'!$B$6:$B$75,'Group B - Scores'!$E$6:$E$75,0)=0,"",_xlfn.XLOOKUP(B35,'Group B - Scores'!$B$6:$B$75,'Group B - Scores'!$E$6:$E$75,0))</f>
        <v>SLDIL 165669</v>
      </c>
      <c r="D35" s="46">
        <f>IF(_xlfn.XLOOKUP(B35,'Group B - Scores'!$B$6:$B$75,'Group B - Scores'!$D$6:$D$75,0)=0,"",_xlfn.XLOOKUP(B35,'Group B - Scores'!$B$6:$B$75,'Group B - Scores'!$D$6:$D$75,0))</f>
        <v>2038</v>
      </c>
      <c r="E35" s="46" t="str">
        <f>IF(_xlfn.XLOOKUP(B35,'Group B - Scores'!$B$6:$B$75,'Group B - Scores'!$C$6:$C$75,0)=0,"",_xlfn.XLOOKUP(B35,'Group B - Scores'!$B$6:$B$75,'Group B - Scores'!$C$6:$C$75,0))</f>
        <v>SLDIL Portfolio LLC</v>
      </c>
      <c r="F35" s="46">
        <f>IF(_xlfn.XLOOKUP(B35,'Group B - Scores'!$B$6:$B$75,'Group B - Scores'!$F$6:$F$75,0)=0,"",_xlfn.XLOOKUP(B35,'Group B - Scores'!$B$6:$B$75,'Group B - Scores'!$F$6:$F$75,0))</f>
        <v>400</v>
      </c>
      <c r="G35" s="46">
        <f>IF(_xlfn.XLOOKUP(B35,'Group B - Scores'!$B$6:$B$75,'Group B - Scores'!$X$6:$X$75,0)=0,"",_xlfn.XLOOKUP(B35,'Group B - Scores'!$B$6:$B$75,'Group B - Scores'!$X$6:$X$75,0))</f>
        <v>11</v>
      </c>
      <c r="H35" s="46">
        <f>IF(_xlfn.XLOOKUP(B35,'Group B - Scores'!$B$6:$B$75,'Group B - Scores'!$Y$6:$Y$75,0)=0,"",_xlfn.XLOOKUP(B35,'Group B - Scores'!$B$6:$B$75,'Group B - Scores'!$Y$6:$Y$75,0))</f>
        <v>0.53945617577705296</v>
      </c>
      <c r="I35" s="57">
        <f t="shared" si="0"/>
        <v>32</v>
      </c>
    </row>
    <row r="36" spans="2:9">
      <c r="B36" s="78">
        <v>165671</v>
      </c>
      <c r="C36" s="46" t="str">
        <f>IF(_xlfn.XLOOKUP(B36,'Group B - Scores'!$B$6:$B$75,'Group B - Scores'!$E$6:$E$75,0)=0,"",_xlfn.XLOOKUP(B36,'Group B - Scores'!$B$6:$B$75,'Group B - Scores'!$E$6:$E$75,0))</f>
        <v>SLDIL 165671</v>
      </c>
      <c r="D36" s="46">
        <f>IF(_xlfn.XLOOKUP(B36,'Group B - Scores'!$B$6:$B$75,'Group B - Scores'!$D$6:$D$75,0)=0,"",_xlfn.XLOOKUP(B36,'Group B - Scores'!$B$6:$B$75,'Group B - Scores'!$D$6:$D$75,0))</f>
        <v>2038</v>
      </c>
      <c r="E36" s="46" t="str">
        <f>IF(_xlfn.XLOOKUP(B36,'Group B - Scores'!$B$6:$B$75,'Group B - Scores'!$C$6:$C$75,0)=0,"",_xlfn.XLOOKUP(B36,'Group B - Scores'!$B$6:$B$75,'Group B - Scores'!$C$6:$C$75,0))</f>
        <v>SLDIL Portfolio LLC</v>
      </c>
      <c r="F36" s="46">
        <f>IF(_xlfn.XLOOKUP(B36,'Group B - Scores'!$B$6:$B$75,'Group B - Scores'!$F$6:$F$75,0)=0,"",_xlfn.XLOOKUP(B36,'Group B - Scores'!$B$6:$B$75,'Group B - Scores'!$F$6:$F$75,0))</f>
        <v>480</v>
      </c>
      <c r="G36" s="46">
        <f>IF(_xlfn.XLOOKUP(B36,'Group B - Scores'!$B$6:$B$75,'Group B - Scores'!$X$6:$X$75,0)=0,"",_xlfn.XLOOKUP(B36,'Group B - Scores'!$B$6:$B$75,'Group B - Scores'!$X$6:$X$75,0))</f>
        <v>11</v>
      </c>
      <c r="H36" s="46">
        <f>IF(_xlfn.XLOOKUP(B36,'Group B - Scores'!$B$6:$B$75,'Group B - Scores'!$Y$6:$Y$75,0)=0,"",_xlfn.XLOOKUP(B36,'Group B - Scores'!$B$6:$B$75,'Group B - Scores'!$Y$6:$Y$75,0))</f>
        <v>0.46143610335924001</v>
      </c>
      <c r="I36" s="57">
        <f t="shared" si="0"/>
        <v>33</v>
      </c>
    </row>
    <row r="37" spans="2:9">
      <c r="B37" s="78">
        <v>165648</v>
      </c>
      <c r="C37" s="46" t="str">
        <f>IF(_xlfn.XLOOKUP(B37,'Group B - Scores'!$B$6:$B$75,'Group B - Scores'!$E$6:$E$75,0)=0,"",_xlfn.XLOOKUP(B37,'Group B - Scores'!$B$6:$B$75,'Group B - Scores'!$E$6:$E$75,0))</f>
        <v>SLDIL 165648</v>
      </c>
      <c r="D37" s="46">
        <f>IF(_xlfn.XLOOKUP(B37,'Group B - Scores'!$B$6:$B$75,'Group B - Scores'!$D$6:$D$75,0)=0,"",_xlfn.XLOOKUP(B37,'Group B - Scores'!$B$6:$B$75,'Group B - Scores'!$D$6:$D$75,0))</f>
        <v>2038</v>
      </c>
      <c r="E37" s="46" t="str">
        <f>IF(_xlfn.XLOOKUP(B37,'Group B - Scores'!$B$6:$B$75,'Group B - Scores'!$C$6:$C$75,0)=0,"",_xlfn.XLOOKUP(B37,'Group B - Scores'!$B$6:$B$75,'Group B - Scores'!$C$6:$C$75,0))</f>
        <v>SLDIL Portfolio LLC</v>
      </c>
      <c r="F37" s="46">
        <f>IF(_xlfn.XLOOKUP(B37,'Group B - Scores'!$B$6:$B$75,'Group B - Scores'!$F$6:$F$75,0)=0,"",_xlfn.XLOOKUP(B37,'Group B - Scores'!$B$6:$B$75,'Group B - Scores'!$F$6:$F$75,0))</f>
        <v>300</v>
      </c>
      <c r="G37" s="46">
        <f>IF(_xlfn.XLOOKUP(B37,'Group B - Scores'!$B$6:$B$75,'Group B - Scores'!$X$6:$X$75,0)=0,"",_xlfn.XLOOKUP(B37,'Group B - Scores'!$B$6:$B$75,'Group B - Scores'!$X$6:$X$75,0))</f>
        <v>11</v>
      </c>
      <c r="H37" s="46">
        <f>IF(_xlfn.XLOOKUP(B37,'Group B - Scores'!$B$6:$B$75,'Group B - Scores'!$Y$6:$Y$75,0)=0,"",_xlfn.XLOOKUP(B37,'Group B - Scores'!$B$6:$B$75,'Group B - Scores'!$Y$6:$Y$75,0))</f>
        <v>0.42481937226211303</v>
      </c>
      <c r="I37" s="57">
        <f t="shared" si="0"/>
        <v>34</v>
      </c>
    </row>
    <row r="38" spans="2:9">
      <c r="B38" s="78">
        <v>165318</v>
      </c>
      <c r="C38" s="46" t="str">
        <f>IF(_xlfn.XLOOKUP(B38,'Group B - Scores'!$B$6:$B$75,'Group B - Scores'!$E$6:$E$75,0)=0,"",_xlfn.XLOOKUP(B38,'Group B - Scores'!$B$6:$B$75,'Group B - Scores'!$E$6:$E$75,0))</f>
        <v>SLDIL 165318</v>
      </c>
      <c r="D38" s="46">
        <f>IF(_xlfn.XLOOKUP(B38,'Group B - Scores'!$B$6:$B$75,'Group B - Scores'!$D$6:$D$75,0)=0,"",_xlfn.XLOOKUP(B38,'Group B - Scores'!$B$6:$B$75,'Group B - Scores'!$D$6:$D$75,0))</f>
        <v>2038</v>
      </c>
      <c r="E38" s="46" t="str">
        <f>IF(_xlfn.XLOOKUP(B38,'Group B - Scores'!$B$6:$B$75,'Group B - Scores'!$C$6:$C$75,0)=0,"",_xlfn.XLOOKUP(B38,'Group B - Scores'!$B$6:$B$75,'Group B - Scores'!$C$6:$C$75,0))</f>
        <v>SLDIL Portfolio LLC</v>
      </c>
      <c r="F38" s="46">
        <f>IF(_xlfn.XLOOKUP(B38,'Group B - Scores'!$B$6:$B$75,'Group B - Scores'!$F$6:$F$75,0)=0,"",_xlfn.XLOOKUP(B38,'Group B - Scores'!$B$6:$B$75,'Group B - Scores'!$F$6:$F$75,0))</f>
        <v>5000</v>
      </c>
      <c r="G38" s="46">
        <f>IF(_xlfn.XLOOKUP(B38,'Group B - Scores'!$B$6:$B$75,'Group B - Scores'!$X$6:$X$75,0)=0,"",_xlfn.XLOOKUP(B38,'Group B - Scores'!$B$6:$B$75,'Group B - Scores'!$X$6:$X$75,0))</f>
        <v>11</v>
      </c>
      <c r="H38" s="46">
        <f>IF(_xlfn.XLOOKUP(B38,'Group B - Scores'!$B$6:$B$75,'Group B - Scores'!$Y$6:$Y$75,0)=0,"",_xlfn.XLOOKUP(B38,'Group B - Scores'!$B$6:$B$75,'Group B - Scores'!$Y$6:$Y$75,0))</f>
        <v>0.41208560792857701</v>
      </c>
      <c r="I38" s="57">
        <f t="shared" si="0"/>
        <v>35</v>
      </c>
    </row>
    <row r="39" spans="2:9">
      <c r="B39" s="78">
        <v>165265</v>
      </c>
      <c r="C39" s="46" t="str">
        <f>IF(_xlfn.XLOOKUP(B39,'Group B - Scores'!$B$6:$B$75,'Group B - Scores'!$E$6:$E$75,0)=0,"",_xlfn.XLOOKUP(B39,'Group B - Scores'!$B$6:$B$75,'Group B - Scores'!$E$6:$E$75,0))</f>
        <v>SLDIL 165265</v>
      </c>
      <c r="D39" s="46">
        <f>IF(_xlfn.XLOOKUP(B39,'Group B - Scores'!$B$6:$B$75,'Group B - Scores'!$D$6:$D$75,0)=0,"",_xlfn.XLOOKUP(B39,'Group B - Scores'!$B$6:$B$75,'Group B - Scores'!$D$6:$D$75,0))</f>
        <v>2038</v>
      </c>
      <c r="E39" s="46" t="str">
        <f>IF(_xlfn.XLOOKUP(B39,'Group B - Scores'!$B$6:$B$75,'Group B - Scores'!$C$6:$C$75,0)=0,"",_xlfn.XLOOKUP(B39,'Group B - Scores'!$B$6:$B$75,'Group B - Scores'!$C$6:$C$75,0))</f>
        <v>SLDIL Portfolio LLC</v>
      </c>
      <c r="F39" s="46">
        <f>IF(_xlfn.XLOOKUP(B39,'Group B - Scores'!$B$6:$B$75,'Group B - Scores'!$F$6:$F$75,0)=0,"",_xlfn.XLOOKUP(B39,'Group B - Scores'!$B$6:$B$75,'Group B - Scores'!$F$6:$F$75,0))</f>
        <v>600</v>
      </c>
      <c r="G39" s="46">
        <f>IF(_xlfn.XLOOKUP(B39,'Group B - Scores'!$B$6:$B$75,'Group B - Scores'!$X$6:$X$75,0)=0,"",_xlfn.XLOOKUP(B39,'Group B - Scores'!$B$6:$B$75,'Group B - Scores'!$X$6:$X$75,0))</f>
        <v>11</v>
      </c>
      <c r="H39" s="46">
        <f>IF(_xlfn.XLOOKUP(B39,'Group B - Scores'!$B$6:$B$75,'Group B - Scores'!$Y$6:$Y$75,0)=0,"",_xlfn.XLOOKUP(B39,'Group B - Scores'!$B$6:$B$75,'Group B - Scores'!$Y$6:$Y$75,0))</f>
        <v>0.33929948992221998</v>
      </c>
      <c r="I39" s="57">
        <f t="shared" si="0"/>
        <v>36</v>
      </c>
    </row>
    <row r="40" spans="2:9">
      <c r="B40" s="78">
        <v>165328</v>
      </c>
      <c r="C40" s="46" t="str">
        <f>IF(_xlfn.XLOOKUP(B40,'Group B - Scores'!$B$6:$B$75,'Group B - Scores'!$E$6:$E$75,0)=0,"",_xlfn.XLOOKUP(B40,'Group B - Scores'!$B$6:$B$75,'Group B - Scores'!$E$6:$E$75,0))</f>
        <v>SLDIL 165328</v>
      </c>
      <c r="D40" s="46">
        <f>IF(_xlfn.XLOOKUP(B40,'Group B - Scores'!$B$6:$B$75,'Group B - Scores'!$D$6:$D$75,0)=0,"",_xlfn.XLOOKUP(B40,'Group B - Scores'!$B$6:$B$75,'Group B - Scores'!$D$6:$D$75,0))</f>
        <v>2038</v>
      </c>
      <c r="E40" s="46" t="str">
        <f>IF(_xlfn.XLOOKUP(B40,'Group B - Scores'!$B$6:$B$75,'Group B - Scores'!$C$6:$C$75,0)=0,"",_xlfn.XLOOKUP(B40,'Group B - Scores'!$B$6:$B$75,'Group B - Scores'!$C$6:$C$75,0))</f>
        <v>SLDIL Portfolio LLC</v>
      </c>
      <c r="F40" s="46">
        <f>IF(_xlfn.XLOOKUP(B40,'Group B - Scores'!$B$6:$B$75,'Group B - Scores'!$F$6:$F$75,0)=0,"",_xlfn.XLOOKUP(B40,'Group B - Scores'!$B$6:$B$75,'Group B - Scores'!$F$6:$F$75,0))</f>
        <v>360</v>
      </c>
      <c r="G40" s="46">
        <f>IF(_xlfn.XLOOKUP(B40,'Group B - Scores'!$B$6:$B$75,'Group B - Scores'!$X$6:$X$75,0)=0,"",_xlfn.XLOOKUP(B40,'Group B - Scores'!$B$6:$B$75,'Group B - Scores'!$X$6:$X$75,0))</f>
        <v>11</v>
      </c>
      <c r="H40" s="46">
        <f>IF(_xlfn.XLOOKUP(B40,'Group B - Scores'!$B$6:$B$75,'Group B - Scores'!$Y$6:$Y$75,0)=0,"",_xlfn.XLOOKUP(B40,'Group B - Scores'!$B$6:$B$75,'Group B - Scores'!$Y$6:$Y$75,0))</f>
        <v>0.29425486334665601</v>
      </c>
      <c r="I40" s="57">
        <f t="shared" si="0"/>
        <v>37</v>
      </c>
    </row>
    <row r="41" spans="2:9">
      <c r="B41" s="78">
        <v>136981</v>
      </c>
      <c r="C41" s="46" t="str">
        <f>IF(_xlfn.XLOOKUP(B41,'Group B - Scores'!$B$6:$B$75,'Group B - Scores'!$E$6:$E$75,0)=0,"",_xlfn.XLOOKUP(B41,'Group B - Scores'!$B$6:$B$75,'Group B - Scores'!$E$6:$E$75,0))</f>
        <v>SLDIL 136981</v>
      </c>
      <c r="D41" s="46">
        <f>IF(_xlfn.XLOOKUP(B41,'Group B - Scores'!$B$6:$B$75,'Group B - Scores'!$D$6:$D$75,0)=0,"",_xlfn.XLOOKUP(B41,'Group B - Scores'!$B$6:$B$75,'Group B - Scores'!$D$6:$D$75,0))</f>
        <v>2038</v>
      </c>
      <c r="E41" s="46" t="str">
        <f>IF(_xlfn.XLOOKUP(B41,'Group B - Scores'!$B$6:$B$75,'Group B - Scores'!$C$6:$C$75,0)=0,"",_xlfn.XLOOKUP(B41,'Group B - Scores'!$B$6:$B$75,'Group B - Scores'!$C$6:$C$75,0))</f>
        <v>SLDIL Portfolio LLC</v>
      </c>
      <c r="F41" s="46">
        <f>IF(_xlfn.XLOOKUP(B41,'Group B - Scores'!$B$6:$B$75,'Group B - Scores'!$F$6:$F$75,0)=0,"",_xlfn.XLOOKUP(B41,'Group B - Scores'!$B$6:$B$75,'Group B - Scores'!$F$6:$F$75,0))</f>
        <v>400</v>
      </c>
      <c r="G41" s="46">
        <f>IF(_xlfn.XLOOKUP(B41,'Group B - Scores'!$B$6:$B$75,'Group B - Scores'!$X$6:$X$75,0)=0,"",_xlfn.XLOOKUP(B41,'Group B - Scores'!$B$6:$B$75,'Group B - Scores'!$X$6:$X$75,0))</f>
        <v>11</v>
      </c>
      <c r="H41" s="46">
        <f>IF(_xlfn.XLOOKUP(B41,'Group B - Scores'!$B$6:$B$75,'Group B - Scores'!$Y$6:$Y$75,0)=0,"",_xlfn.XLOOKUP(B41,'Group B - Scores'!$B$6:$B$75,'Group B - Scores'!$Y$6:$Y$75,0))</f>
        <v>0.20975371959167999</v>
      </c>
      <c r="I41" s="57">
        <f t="shared" si="0"/>
        <v>38</v>
      </c>
    </row>
    <row r="42" spans="2:9">
      <c r="B42" s="78">
        <v>165728</v>
      </c>
      <c r="C42" s="46" t="str">
        <f>IF(_xlfn.XLOOKUP(B42,'Group B - Scores'!$B$6:$B$75,'Group B - Scores'!$E$6:$E$75,0)=0,"",_xlfn.XLOOKUP(B42,'Group B - Scores'!$B$6:$B$75,'Group B - Scores'!$E$6:$E$75,0))</f>
        <v>SLDIL 165728</v>
      </c>
      <c r="D42" s="46">
        <f>IF(_xlfn.XLOOKUP(B42,'Group B - Scores'!$B$6:$B$75,'Group B - Scores'!$D$6:$D$75,0)=0,"",_xlfn.XLOOKUP(B42,'Group B - Scores'!$B$6:$B$75,'Group B - Scores'!$D$6:$D$75,0))</f>
        <v>2038</v>
      </c>
      <c r="E42" s="46" t="str">
        <f>IF(_xlfn.XLOOKUP(B42,'Group B - Scores'!$B$6:$B$75,'Group B - Scores'!$C$6:$C$75,0)=0,"",_xlfn.XLOOKUP(B42,'Group B - Scores'!$B$6:$B$75,'Group B - Scores'!$C$6:$C$75,0))</f>
        <v>SLDIL Portfolio LLC</v>
      </c>
      <c r="F42" s="46">
        <f>IF(_xlfn.XLOOKUP(B42,'Group B - Scores'!$B$6:$B$75,'Group B - Scores'!$F$6:$F$75,0)=0,"",_xlfn.XLOOKUP(B42,'Group B - Scores'!$B$6:$B$75,'Group B - Scores'!$F$6:$F$75,0))</f>
        <v>360</v>
      </c>
      <c r="G42" s="46">
        <f>IF(_xlfn.XLOOKUP(B42,'Group B - Scores'!$B$6:$B$75,'Group B - Scores'!$X$6:$X$75,0)=0,"",_xlfn.XLOOKUP(B42,'Group B - Scores'!$B$6:$B$75,'Group B - Scores'!$X$6:$X$75,0))</f>
        <v>11</v>
      </c>
      <c r="H42" s="46">
        <f>IF(_xlfn.XLOOKUP(B42,'Group B - Scores'!$B$6:$B$75,'Group B - Scores'!$Y$6:$Y$75,0)=0,"",_xlfn.XLOOKUP(B42,'Group B - Scores'!$B$6:$B$75,'Group B - Scores'!$Y$6:$Y$75,0))</f>
        <v>6.3706558707812097E-2</v>
      </c>
      <c r="I42" s="57">
        <f t="shared" si="0"/>
        <v>39</v>
      </c>
    </row>
    <row r="43" spans="2:9">
      <c r="B43" s="78">
        <v>165674</v>
      </c>
      <c r="C43" s="46" t="str">
        <f>IF(_xlfn.XLOOKUP(B43,'Group B - Scores'!$B$6:$B$75,'Group B - Scores'!$E$6:$E$75,0)=0,"",_xlfn.XLOOKUP(B43,'Group B - Scores'!$B$6:$B$75,'Group B - Scores'!$E$6:$E$75,0))</f>
        <v>SLDIL 165674</v>
      </c>
      <c r="D43" s="46">
        <f>IF(_xlfn.XLOOKUP(B43,'Group B - Scores'!$B$6:$B$75,'Group B - Scores'!$D$6:$D$75,0)=0,"",_xlfn.XLOOKUP(B43,'Group B - Scores'!$B$6:$B$75,'Group B - Scores'!$D$6:$D$75,0))</f>
        <v>2038</v>
      </c>
      <c r="E43" s="46" t="str">
        <f>IF(_xlfn.XLOOKUP(B43,'Group B - Scores'!$B$6:$B$75,'Group B - Scores'!$C$6:$C$75,0)=0,"",_xlfn.XLOOKUP(B43,'Group B - Scores'!$B$6:$B$75,'Group B - Scores'!$C$6:$C$75,0))</f>
        <v>SLDIL Portfolio LLC</v>
      </c>
      <c r="F43" s="46">
        <f>IF(_xlfn.XLOOKUP(B43,'Group B - Scores'!$B$6:$B$75,'Group B - Scores'!$F$6:$F$75,0)=0,"",_xlfn.XLOOKUP(B43,'Group B - Scores'!$B$6:$B$75,'Group B - Scores'!$F$6:$F$75,0))</f>
        <v>480</v>
      </c>
      <c r="G43" s="46">
        <f>IF(_xlfn.XLOOKUP(B43,'Group B - Scores'!$B$6:$B$75,'Group B - Scores'!$X$6:$X$75,0)=0,"",_xlfn.XLOOKUP(B43,'Group B - Scores'!$B$6:$B$75,'Group B - Scores'!$X$6:$X$75,0))</f>
        <v>11</v>
      </c>
      <c r="H43" s="46">
        <f>IF(_xlfn.XLOOKUP(B43,'Group B - Scores'!$B$6:$B$75,'Group B - Scores'!$Y$6:$Y$75,0)=0,"",_xlfn.XLOOKUP(B43,'Group B - Scores'!$B$6:$B$75,'Group B - Scores'!$Y$6:$Y$75,0))</f>
        <v>2.2751358783176901E-2</v>
      </c>
      <c r="I43" s="57">
        <f t="shared" si="0"/>
        <v>40</v>
      </c>
    </row>
    <row r="44" spans="2:9">
      <c r="B44" s="78">
        <v>166936</v>
      </c>
      <c r="C44" s="46" t="str">
        <f>IF(_xlfn.XLOOKUP(B44,'Group B - Scores'!$B$6:$B$75,'Group B - Scores'!$E$6:$E$75,0)=0,"",_xlfn.XLOOKUP(B44,'Group B - Scores'!$B$6:$B$75,'Group B - Scores'!$E$6:$E$75,0))</f>
        <v>SLDIL 166936</v>
      </c>
      <c r="D44" s="46">
        <f>IF(_xlfn.XLOOKUP(B44,'Group B - Scores'!$B$6:$B$75,'Group B - Scores'!$D$6:$D$75,0)=0,"",_xlfn.XLOOKUP(B44,'Group B - Scores'!$B$6:$B$75,'Group B - Scores'!$D$6:$D$75,0))</f>
        <v>2038</v>
      </c>
      <c r="E44" s="46" t="str">
        <f>IF(_xlfn.XLOOKUP(B44,'Group B - Scores'!$B$6:$B$75,'Group B - Scores'!$C$6:$C$75,0)=0,"",_xlfn.XLOOKUP(B44,'Group B - Scores'!$B$6:$B$75,'Group B - Scores'!$C$6:$C$75,0))</f>
        <v>SLDIL Portfolio LLC</v>
      </c>
      <c r="F44" s="46">
        <f>IF(_xlfn.XLOOKUP(B44,'Group B - Scores'!$B$6:$B$75,'Group B - Scores'!$F$6:$F$75,0)=0,"",_xlfn.XLOOKUP(B44,'Group B - Scores'!$B$6:$B$75,'Group B - Scores'!$F$6:$F$75,0))</f>
        <v>600</v>
      </c>
      <c r="G44" s="46">
        <f>IF(_xlfn.XLOOKUP(B44,'Group B - Scores'!$B$6:$B$75,'Group B - Scores'!$X$6:$X$75,0)=0,"",_xlfn.XLOOKUP(B44,'Group B - Scores'!$B$6:$B$75,'Group B - Scores'!$X$6:$X$75,0))</f>
        <v>10</v>
      </c>
      <c r="H44" s="46">
        <f>IF(_xlfn.XLOOKUP(B44,'Group B - Scores'!$B$6:$B$75,'Group B - Scores'!$Y$6:$Y$75,0)=0,"",_xlfn.XLOOKUP(B44,'Group B - Scores'!$B$6:$B$75,'Group B - Scores'!$Y$6:$Y$75,0))</f>
        <v>0.94374400940379799</v>
      </c>
      <c r="I44" s="57">
        <f t="shared" si="0"/>
        <v>41</v>
      </c>
    </row>
    <row r="45" spans="2:9">
      <c r="B45" s="78">
        <v>122131</v>
      </c>
      <c r="C45" s="46" t="str">
        <f>IF(_xlfn.XLOOKUP(B45,'Group B - Scores'!$B$6:$B$75,'Group B - Scores'!$E$6:$E$75,0)=0,"",_xlfn.XLOOKUP(B45,'Group B - Scores'!$B$6:$B$75,'Group B - Scores'!$E$6:$E$75,0))</f>
        <v>SLDIL 122131</v>
      </c>
      <c r="D45" s="46">
        <f>IF(_xlfn.XLOOKUP(B45,'Group B - Scores'!$B$6:$B$75,'Group B - Scores'!$D$6:$D$75,0)=0,"",_xlfn.XLOOKUP(B45,'Group B - Scores'!$B$6:$B$75,'Group B - Scores'!$D$6:$D$75,0))</f>
        <v>2038</v>
      </c>
      <c r="E45" s="46" t="str">
        <f>IF(_xlfn.XLOOKUP(B45,'Group B - Scores'!$B$6:$B$75,'Group B - Scores'!$C$6:$C$75,0)=0,"",_xlfn.XLOOKUP(B45,'Group B - Scores'!$B$6:$B$75,'Group B - Scores'!$C$6:$C$75,0))</f>
        <v>SLDIL Portfolio LLC</v>
      </c>
      <c r="F45" s="46">
        <f>IF(_xlfn.XLOOKUP(B45,'Group B - Scores'!$B$6:$B$75,'Group B - Scores'!$F$6:$F$75,0)=0,"",_xlfn.XLOOKUP(B45,'Group B - Scores'!$B$6:$B$75,'Group B - Scores'!$F$6:$F$75,0))</f>
        <v>720</v>
      </c>
      <c r="G45" s="46">
        <f>IF(_xlfn.XLOOKUP(B45,'Group B - Scores'!$B$6:$B$75,'Group B - Scores'!$X$6:$X$75,0)=0,"",_xlfn.XLOOKUP(B45,'Group B - Scores'!$B$6:$B$75,'Group B - Scores'!$X$6:$X$75,0))</f>
        <v>10</v>
      </c>
      <c r="H45" s="46">
        <f>IF(_xlfn.XLOOKUP(B45,'Group B - Scores'!$B$6:$B$75,'Group B - Scores'!$Y$6:$Y$75,0)=0,"",_xlfn.XLOOKUP(B45,'Group B - Scores'!$B$6:$B$75,'Group B - Scores'!$Y$6:$Y$75,0))</f>
        <v>0.92519427221896799</v>
      </c>
      <c r="I45" s="57">
        <f t="shared" si="0"/>
        <v>42</v>
      </c>
    </row>
    <row r="46" spans="2:9">
      <c r="B46" s="78">
        <v>164853</v>
      </c>
      <c r="C46" s="46" t="str">
        <f>IF(_xlfn.XLOOKUP(B46,'Group B - Scores'!$B$6:$B$75,'Group B - Scores'!$E$6:$E$75,0)=0,"",_xlfn.XLOOKUP(B46,'Group B - Scores'!$B$6:$B$75,'Group B - Scores'!$E$6:$E$75,0))</f>
        <v>SLDIL 164853</v>
      </c>
      <c r="D46" s="46">
        <f>IF(_xlfn.XLOOKUP(B46,'Group B - Scores'!$B$6:$B$75,'Group B - Scores'!$D$6:$D$75,0)=0,"",_xlfn.XLOOKUP(B46,'Group B - Scores'!$B$6:$B$75,'Group B - Scores'!$D$6:$D$75,0))</f>
        <v>2038</v>
      </c>
      <c r="E46" s="46" t="str">
        <f>IF(_xlfn.XLOOKUP(B46,'Group B - Scores'!$B$6:$B$75,'Group B - Scores'!$C$6:$C$75,0)=0,"",_xlfn.XLOOKUP(B46,'Group B - Scores'!$B$6:$B$75,'Group B - Scores'!$C$6:$C$75,0))</f>
        <v>SLDIL Portfolio LLC</v>
      </c>
      <c r="F46" s="46">
        <f>IF(_xlfn.XLOOKUP(B46,'Group B - Scores'!$B$6:$B$75,'Group B - Scores'!$F$6:$F$75,0)=0,"",_xlfn.XLOOKUP(B46,'Group B - Scores'!$B$6:$B$75,'Group B - Scores'!$F$6:$F$75,0))</f>
        <v>840</v>
      </c>
      <c r="G46" s="46">
        <f>IF(_xlfn.XLOOKUP(B46,'Group B - Scores'!$B$6:$B$75,'Group B - Scores'!$X$6:$X$75,0)=0,"",_xlfn.XLOOKUP(B46,'Group B - Scores'!$B$6:$B$75,'Group B - Scores'!$X$6:$X$75,0))</f>
        <v>10</v>
      </c>
      <c r="H46" s="46">
        <f>IF(_xlfn.XLOOKUP(B46,'Group B - Scores'!$B$6:$B$75,'Group B - Scores'!$Y$6:$Y$75,0)=0,"",_xlfn.XLOOKUP(B46,'Group B - Scores'!$B$6:$B$75,'Group B - Scores'!$Y$6:$Y$75,0))</f>
        <v>0.74736775322801796</v>
      </c>
      <c r="I46" s="57">
        <f t="shared" si="0"/>
        <v>43</v>
      </c>
    </row>
    <row r="47" spans="2:9">
      <c r="B47" s="78">
        <v>165279</v>
      </c>
      <c r="C47" s="46" t="str">
        <f>IF(_xlfn.XLOOKUP(B47,'Group B - Scores'!$B$6:$B$75,'Group B - Scores'!$E$6:$E$75,0)=0,"",_xlfn.XLOOKUP(B47,'Group B - Scores'!$B$6:$B$75,'Group B - Scores'!$E$6:$E$75,0))</f>
        <v>SLDIL 165279</v>
      </c>
      <c r="D47" s="46">
        <f>IF(_xlfn.XLOOKUP(B47,'Group B - Scores'!$B$6:$B$75,'Group B - Scores'!$D$6:$D$75,0)=0,"",_xlfn.XLOOKUP(B47,'Group B - Scores'!$B$6:$B$75,'Group B - Scores'!$D$6:$D$75,0))</f>
        <v>2038</v>
      </c>
      <c r="E47" s="46" t="str">
        <f>IF(_xlfn.XLOOKUP(B47,'Group B - Scores'!$B$6:$B$75,'Group B - Scores'!$C$6:$C$75,0)=0,"",_xlfn.XLOOKUP(B47,'Group B - Scores'!$B$6:$B$75,'Group B - Scores'!$C$6:$C$75,0))</f>
        <v>SLDIL Portfolio LLC</v>
      </c>
      <c r="F47" s="46">
        <f>IF(_xlfn.XLOOKUP(B47,'Group B - Scores'!$B$6:$B$75,'Group B - Scores'!$F$6:$F$75,0)=0,"",_xlfn.XLOOKUP(B47,'Group B - Scores'!$B$6:$B$75,'Group B - Scores'!$F$6:$F$75,0))</f>
        <v>960</v>
      </c>
      <c r="G47" s="46">
        <f>IF(_xlfn.XLOOKUP(B47,'Group B - Scores'!$B$6:$B$75,'Group B - Scores'!$X$6:$X$75,0)=0,"",_xlfn.XLOOKUP(B47,'Group B - Scores'!$B$6:$B$75,'Group B - Scores'!$X$6:$X$75,0))</f>
        <v>10</v>
      </c>
      <c r="H47" s="46">
        <f>IF(_xlfn.XLOOKUP(B47,'Group B - Scores'!$B$6:$B$75,'Group B - Scores'!$Y$6:$Y$75,0)=0,"",_xlfn.XLOOKUP(B47,'Group B - Scores'!$B$6:$B$75,'Group B - Scores'!$Y$6:$Y$75,0))</f>
        <v>0.70682756228223198</v>
      </c>
      <c r="I47" s="57">
        <f t="shared" si="0"/>
        <v>44</v>
      </c>
    </row>
    <row r="48" spans="2:9">
      <c r="B48" s="78">
        <v>141976</v>
      </c>
      <c r="C48" s="46" t="str">
        <f>IF(_xlfn.XLOOKUP(B48,'Group B - Scores'!$B$6:$B$75,'Group B - Scores'!$E$6:$E$75,0)=0,"",_xlfn.XLOOKUP(B48,'Group B - Scores'!$B$6:$B$75,'Group B - Scores'!$E$6:$E$75,0))</f>
        <v>SLDIL 141976</v>
      </c>
      <c r="D48" s="46">
        <f>IF(_xlfn.XLOOKUP(B48,'Group B - Scores'!$B$6:$B$75,'Group B - Scores'!$D$6:$D$75,0)=0,"",_xlfn.XLOOKUP(B48,'Group B - Scores'!$B$6:$B$75,'Group B - Scores'!$D$6:$D$75,0))</f>
        <v>2038</v>
      </c>
      <c r="E48" s="46" t="str">
        <f>IF(_xlfn.XLOOKUP(B48,'Group B - Scores'!$B$6:$B$75,'Group B - Scores'!$C$6:$C$75,0)=0,"",_xlfn.XLOOKUP(B48,'Group B - Scores'!$B$6:$B$75,'Group B - Scores'!$C$6:$C$75,0))</f>
        <v>SLDIL Portfolio LLC</v>
      </c>
      <c r="F48" s="46">
        <f>IF(_xlfn.XLOOKUP(B48,'Group B - Scores'!$B$6:$B$75,'Group B - Scores'!$F$6:$F$75,0)=0,"",_xlfn.XLOOKUP(B48,'Group B - Scores'!$B$6:$B$75,'Group B - Scores'!$F$6:$F$75,0))</f>
        <v>1320</v>
      </c>
      <c r="G48" s="46">
        <f>IF(_xlfn.XLOOKUP(B48,'Group B - Scores'!$B$6:$B$75,'Group B - Scores'!$X$6:$X$75,0)=0,"",_xlfn.XLOOKUP(B48,'Group B - Scores'!$B$6:$B$75,'Group B - Scores'!$X$6:$X$75,0))</f>
        <v>10</v>
      </c>
      <c r="H48" s="46">
        <f>IF(_xlfn.XLOOKUP(B48,'Group B - Scores'!$B$6:$B$75,'Group B - Scores'!$Y$6:$Y$75,0)=0,"",_xlfn.XLOOKUP(B48,'Group B - Scores'!$B$6:$B$75,'Group B - Scores'!$Y$6:$Y$75,0))</f>
        <v>0.65497177081886604</v>
      </c>
      <c r="I48" s="57">
        <f t="shared" si="0"/>
        <v>45</v>
      </c>
    </row>
    <row r="49" spans="2:9">
      <c r="B49" s="78">
        <v>166517</v>
      </c>
      <c r="C49" s="46" t="str">
        <f>IF(_xlfn.XLOOKUP(B49,'Group B - Scores'!$B$6:$B$75,'Group B - Scores'!$E$6:$E$75,0)=0,"",_xlfn.XLOOKUP(B49,'Group B - Scores'!$B$6:$B$75,'Group B - Scores'!$E$6:$E$75,0))</f>
        <v>SLDIL 166517</v>
      </c>
      <c r="D49" s="46">
        <f>IF(_xlfn.XLOOKUP(B49,'Group B - Scores'!$B$6:$B$75,'Group B - Scores'!$D$6:$D$75,0)=0,"",_xlfn.XLOOKUP(B49,'Group B - Scores'!$B$6:$B$75,'Group B - Scores'!$D$6:$D$75,0))</f>
        <v>2038</v>
      </c>
      <c r="E49" s="46" t="str">
        <f>IF(_xlfn.XLOOKUP(B49,'Group B - Scores'!$B$6:$B$75,'Group B - Scores'!$C$6:$C$75,0)=0,"",_xlfn.XLOOKUP(B49,'Group B - Scores'!$B$6:$B$75,'Group B - Scores'!$C$6:$C$75,0))</f>
        <v>SLDIL Portfolio LLC</v>
      </c>
      <c r="F49" s="46">
        <f>IF(_xlfn.XLOOKUP(B49,'Group B - Scores'!$B$6:$B$75,'Group B - Scores'!$F$6:$F$75,0)=0,"",_xlfn.XLOOKUP(B49,'Group B - Scores'!$B$6:$B$75,'Group B - Scores'!$F$6:$F$75,0))</f>
        <v>600</v>
      </c>
      <c r="G49" s="46">
        <f>IF(_xlfn.XLOOKUP(B49,'Group B - Scores'!$B$6:$B$75,'Group B - Scores'!$X$6:$X$75,0)=0,"",_xlfn.XLOOKUP(B49,'Group B - Scores'!$B$6:$B$75,'Group B - Scores'!$X$6:$X$75,0))</f>
        <v>10</v>
      </c>
      <c r="H49" s="46">
        <f>IF(_xlfn.XLOOKUP(B49,'Group B - Scores'!$B$6:$B$75,'Group B - Scores'!$Y$6:$Y$75,0)=0,"",_xlfn.XLOOKUP(B49,'Group B - Scores'!$B$6:$B$75,'Group B - Scores'!$Y$6:$Y$75,0))</f>
        <v>0.56759949775816299</v>
      </c>
      <c r="I49" s="57">
        <f t="shared" si="0"/>
        <v>46</v>
      </c>
    </row>
    <row r="50" spans="2:9">
      <c r="B50" s="78">
        <v>165155</v>
      </c>
      <c r="C50" s="46" t="str">
        <f>IF(_xlfn.XLOOKUP(B50,'Group B - Scores'!$B$6:$B$75,'Group B - Scores'!$E$6:$E$75,0)=0,"",_xlfn.XLOOKUP(B50,'Group B - Scores'!$B$6:$B$75,'Group B - Scores'!$E$6:$E$75,0))</f>
        <v>SLDIL 165155</v>
      </c>
      <c r="D50" s="46">
        <f>IF(_xlfn.XLOOKUP(B50,'Group B - Scores'!$B$6:$B$75,'Group B - Scores'!$D$6:$D$75,0)=0,"",_xlfn.XLOOKUP(B50,'Group B - Scores'!$B$6:$B$75,'Group B - Scores'!$D$6:$D$75,0))</f>
        <v>2038</v>
      </c>
      <c r="E50" s="46" t="str">
        <f>IF(_xlfn.XLOOKUP(B50,'Group B - Scores'!$B$6:$B$75,'Group B - Scores'!$C$6:$C$75,0)=0,"",_xlfn.XLOOKUP(B50,'Group B - Scores'!$B$6:$B$75,'Group B - Scores'!$C$6:$C$75,0))</f>
        <v>SLDIL Portfolio LLC</v>
      </c>
      <c r="F50" s="46">
        <f>IF(_xlfn.XLOOKUP(B50,'Group B - Scores'!$B$6:$B$75,'Group B - Scores'!$F$6:$F$75,0)=0,"",_xlfn.XLOOKUP(B50,'Group B - Scores'!$B$6:$B$75,'Group B - Scores'!$F$6:$F$75,0))</f>
        <v>1440</v>
      </c>
      <c r="G50" s="46">
        <f>IF(_xlfn.XLOOKUP(B50,'Group B - Scores'!$B$6:$B$75,'Group B - Scores'!$X$6:$X$75,0)=0,"",_xlfn.XLOOKUP(B50,'Group B - Scores'!$B$6:$B$75,'Group B - Scores'!$X$6:$X$75,0))</f>
        <v>10</v>
      </c>
      <c r="H50" s="46">
        <f>IF(_xlfn.XLOOKUP(B50,'Group B - Scores'!$B$6:$B$75,'Group B - Scores'!$Y$6:$Y$75,0)=0,"",_xlfn.XLOOKUP(B50,'Group B - Scores'!$B$6:$B$75,'Group B - Scores'!$Y$6:$Y$75,0))</f>
        <v>2.7837246539783402E-2</v>
      </c>
      <c r="I50" s="57">
        <f t="shared" ref="I50" si="1">IF(ISBLANK(B50),"",I49+1)</f>
        <v>47</v>
      </c>
    </row>
    <row r="51" spans="2:9">
      <c r="B51" s="78"/>
      <c r="C51" s="46" t="str">
        <f>IF(_xlfn.XLOOKUP(B51,'Group B - Scores'!$B$6:$B$75,'Group B - Scores'!$E$6:$E$75,0)=0,"",_xlfn.XLOOKUP(B51,'Group B - Scores'!$B$6:$B$75,'Group B - Scores'!$E$6:$E$75,0))</f>
        <v/>
      </c>
      <c r="D51" s="46" t="str">
        <f>IF(_xlfn.XLOOKUP(B51,'Group B - Scores'!$B$6:$B$75,'Group B - Scores'!$D$6:$D$75,0)=0,"",_xlfn.XLOOKUP(B51,'Group B - Scores'!$B$6:$B$75,'Group B - Scores'!$D$6:$D$75,0))</f>
        <v/>
      </c>
      <c r="E51" s="46" t="str">
        <f>IF(_xlfn.XLOOKUP(B51,'Group B - Scores'!$B$6:$B$75,'Group B - Scores'!$C$6:$C$75,0)=0,"",_xlfn.XLOOKUP(B51,'Group B - Scores'!$B$6:$B$75,'Group B - Scores'!$C$6:$C$75,0))</f>
        <v/>
      </c>
      <c r="F51" s="46" t="str">
        <f>IF(_xlfn.XLOOKUP(B51,'Group B - Scores'!$B$6:$B$75,'Group B - Scores'!$F$6:$F$75,0)=0,"",_xlfn.XLOOKUP(B51,'Group B - Scores'!$B$6:$B$75,'Group B - Scores'!$F$6:$F$75,0))</f>
        <v/>
      </c>
      <c r="G51" s="46" t="str">
        <f>IF(_xlfn.XLOOKUP(B51,'Group B - Scores'!$B$6:$B$75,'Group B - Scores'!$X$6:$X$75,0)=0,"",_xlfn.XLOOKUP(B51,'Group B - Scores'!$B$6:$B$75,'Group B - Scores'!$X$6:$X$75,0))</f>
        <v/>
      </c>
      <c r="H51" s="46" t="str">
        <f>IF(_xlfn.XLOOKUP(B51,'Group B - Scores'!$B$6:$B$75,'Group B - Scores'!$Y$6:$Y$75,0)=0,"",_xlfn.XLOOKUP(B51,'Group B - Scores'!$B$6:$B$75,'Group B - Scores'!$Y$6:$Y$75,0))</f>
        <v/>
      </c>
      <c r="I51" s="57" t="str">
        <f>IF(ISBLANK(B51),"",I50+1)</f>
        <v/>
      </c>
    </row>
    <row r="52" spans="2:9">
      <c r="B52" s="78"/>
      <c r="C52" s="46" t="str">
        <f>IF(_xlfn.XLOOKUP(B52,'Group B - Scores'!$B$6:$B$75,'Group B - Scores'!$E$6:$E$75,0)=0,"",_xlfn.XLOOKUP(B52,'Group B - Scores'!$B$6:$B$75,'Group B - Scores'!$E$6:$E$75,0))</f>
        <v/>
      </c>
      <c r="D52" s="46" t="str">
        <f>IF(_xlfn.XLOOKUP(B52,'Group B - Scores'!$B$6:$B$75,'Group B - Scores'!$D$6:$D$75,0)=0,"",_xlfn.XLOOKUP(B52,'Group B - Scores'!$B$6:$B$75,'Group B - Scores'!$D$6:$D$75,0))</f>
        <v/>
      </c>
      <c r="E52" s="46" t="str">
        <f>IF(_xlfn.XLOOKUP(B52,'Group B - Scores'!$B$6:$B$75,'Group B - Scores'!$C$6:$C$75,0)=0,"",_xlfn.XLOOKUP(B52,'Group B - Scores'!$B$6:$B$75,'Group B - Scores'!$C$6:$C$75,0))</f>
        <v/>
      </c>
      <c r="F52" s="46" t="str">
        <f>IF(_xlfn.XLOOKUP(B52,'Group B - Scores'!$B$6:$B$75,'Group B - Scores'!$F$6:$F$75,0)=0,"",_xlfn.XLOOKUP(B52,'Group B - Scores'!$B$6:$B$75,'Group B - Scores'!$F$6:$F$75,0))</f>
        <v/>
      </c>
      <c r="G52" s="46" t="str">
        <f>IF(_xlfn.XLOOKUP(B52,'Group B - Scores'!$B$6:$B$75,'Group B - Scores'!$X$6:$X$75,0)=0,"",_xlfn.XLOOKUP(B52,'Group B - Scores'!$B$6:$B$75,'Group B - Scores'!$X$6:$X$75,0))</f>
        <v/>
      </c>
      <c r="H52" s="46" t="str">
        <f>IF(_xlfn.XLOOKUP(B52,'Group B - Scores'!$B$6:$B$75,'Group B - Scores'!$Y$6:$Y$75,0)=0,"",_xlfn.XLOOKUP(B52,'Group B - Scores'!$B$6:$B$75,'Group B - Scores'!$Y$6:$Y$75,0))</f>
        <v/>
      </c>
      <c r="I52" s="57" t="str">
        <f t="shared" ref="I52:I71" si="2">IF(ISBLANK(B52),"",I51+1)</f>
        <v/>
      </c>
    </row>
    <row r="53" spans="2:9">
      <c r="B53" s="78"/>
      <c r="C53" s="46" t="str">
        <f>IF(_xlfn.XLOOKUP(B53,'Group B - Scores'!$B$6:$B$75,'Group B - Scores'!$E$6:$E$75,0)=0,"",_xlfn.XLOOKUP(B53,'Group B - Scores'!$B$6:$B$75,'Group B - Scores'!$E$6:$E$75,0))</f>
        <v/>
      </c>
      <c r="D53" s="46" t="str">
        <f>IF(_xlfn.XLOOKUP(B53,'Group B - Scores'!$B$6:$B$75,'Group B - Scores'!$D$6:$D$75,0)=0,"",_xlfn.XLOOKUP(B53,'Group B - Scores'!$B$6:$B$75,'Group B - Scores'!$D$6:$D$75,0))</f>
        <v/>
      </c>
      <c r="E53" s="46" t="str">
        <f>IF(_xlfn.XLOOKUP(B53,'Group B - Scores'!$B$6:$B$75,'Group B - Scores'!$C$6:$C$75,0)=0,"",_xlfn.XLOOKUP(B53,'Group B - Scores'!$B$6:$B$75,'Group B - Scores'!$C$6:$C$75,0))</f>
        <v/>
      </c>
      <c r="F53" s="46" t="str">
        <f>IF(_xlfn.XLOOKUP(B53,'Group B - Scores'!$B$6:$B$75,'Group B - Scores'!$F$6:$F$75,0)=0,"",_xlfn.XLOOKUP(B53,'Group B - Scores'!$B$6:$B$75,'Group B - Scores'!$F$6:$F$75,0))</f>
        <v/>
      </c>
      <c r="G53" s="46" t="str">
        <f>IF(_xlfn.XLOOKUP(B53,'Group B - Scores'!$B$6:$B$75,'Group B - Scores'!$X$6:$X$75,0)=0,"",_xlfn.XLOOKUP(B53,'Group B - Scores'!$B$6:$B$75,'Group B - Scores'!$X$6:$X$75,0))</f>
        <v/>
      </c>
      <c r="H53" s="46" t="str">
        <f>IF(_xlfn.XLOOKUP(B53,'Group B - Scores'!$B$6:$B$75,'Group B - Scores'!$Y$6:$Y$75,0)=0,"",_xlfn.XLOOKUP(B53,'Group B - Scores'!$B$6:$B$75,'Group B - Scores'!$Y$6:$Y$75,0))</f>
        <v/>
      </c>
      <c r="I53" s="57" t="str">
        <f t="shared" si="2"/>
        <v/>
      </c>
    </row>
    <row r="54" spans="2:9">
      <c r="B54" s="78"/>
      <c r="C54" s="46" t="str">
        <f>IF(_xlfn.XLOOKUP(B54,'Group B - Scores'!$B$6:$B$75,'Group B - Scores'!$E$6:$E$75,0)=0,"",_xlfn.XLOOKUP(B54,'Group B - Scores'!$B$6:$B$75,'Group B - Scores'!$E$6:$E$75,0))</f>
        <v/>
      </c>
      <c r="D54" s="46" t="str">
        <f>IF(_xlfn.XLOOKUP(B54,'Group B - Scores'!$B$6:$B$75,'Group B - Scores'!$D$6:$D$75,0)=0,"",_xlfn.XLOOKUP(B54,'Group B - Scores'!$B$6:$B$75,'Group B - Scores'!$D$6:$D$75,0))</f>
        <v/>
      </c>
      <c r="E54" s="46" t="str">
        <f>IF(_xlfn.XLOOKUP(B54,'Group B - Scores'!$B$6:$B$75,'Group B - Scores'!$C$6:$C$75,0)=0,"",_xlfn.XLOOKUP(B54,'Group B - Scores'!$B$6:$B$75,'Group B - Scores'!$C$6:$C$75,0))</f>
        <v/>
      </c>
      <c r="F54" s="46" t="str">
        <f>IF(_xlfn.XLOOKUP(B54,'Group B - Scores'!$B$6:$B$75,'Group B - Scores'!$F$6:$F$75,0)=0,"",_xlfn.XLOOKUP(B54,'Group B - Scores'!$B$6:$B$75,'Group B - Scores'!$F$6:$F$75,0))</f>
        <v/>
      </c>
      <c r="G54" s="46" t="str">
        <f>IF(_xlfn.XLOOKUP(B54,'Group B - Scores'!$B$6:$B$75,'Group B - Scores'!$X$6:$X$75,0)=0,"",_xlfn.XLOOKUP(B54,'Group B - Scores'!$B$6:$B$75,'Group B - Scores'!$X$6:$X$75,0))</f>
        <v/>
      </c>
      <c r="H54" s="46" t="str">
        <f>IF(_xlfn.XLOOKUP(B54,'Group B - Scores'!$B$6:$B$75,'Group B - Scores'!$Y$6:$Y$75,0)=0,"",_xlfn.XLOOKUP(B54,'Group B - Scores'!$B$6:$B$75,'Group B - Scores'!$Y$6:$Y$75,0))</f>
        <v/>
      </c>
      <c r="I54" s="57" t="str">
        <f t="shared" si="2"/>
        <v/>
      </c>
    </row>
    <row r="55" spans="2:9">
      <c r="B55" s="78"/>
      <c r="C55" s="46" t="str">
        <f>IF(_xlfn.XLOOKUP(B55,'Group B - Scores'!$B$6:$B$75,'Group B - Scores'!$E$6:$E$75,0)=0,"",_xlfn.XLOOKUP(B55,'Group B - Scores'!$B$6:$B$75,'Group B - Scores'!$E$6:$E$75,0))</f>
        <v/>
      </c>
      <c r="D55" s="46" t="str">
        <f>IF(_xlfn.XLOOKUP(B55,'Group B - Scores'!$B$6:$B$75,'Group B - Scores'!$D$6:$D$75,0)=0,"",_xlfn.XLOOKUP(B55,'Group B - Scores'!$B$6:$B$75,'Group B - Scores'!$D$6:$D$75,0))</f>
        <v/>
      </c>
      <c r="E55" s="46" t="str">
        <f>IF(_xlfn.XLOOKUP(B55,'Group B - Scores'!$B$6:$B$75,'Group B - Scores'!$C$6:$C$75,0)=0,"",_xlfn.XLOOKUP(B55,'Group B - Scores'!$B$6:$B$75,'Group B - Scores'!$C$6:$C$75,0))</f>
        <v/>
      </c>
      <c r="F55" s="46" t="str">
        <f>IF(_xlfn.XLOOKUP(B55,'Group B - Scores'!$B$6:$B$75,'Group B - Scores'!$F$6:$F$75,0)=0,"",_xlfn.XLOOKUP(B55,'Group B - Scores'!$B$6:$B$75,'Group B - Scores'!$F$6:$F$75,0))</f>
        <v/>
      </c>
      <c r="G55" s="46" t="str">
        <f>IF(_xlfn.XLOOKUP(B55,'Group B - Scores'!$B$6:$B$75,'Group B - Scores'!$X$6:$X$75,0)=0,"",_xlfn.XLOOKUP(B55,'Group B - Scores'!$B$6:$B$75,'Group B - Scores'!$X$6:$X$75,0))</f>
        <v/>
      </c>
      <c r="H55" s="46" t="str">
        <f>IF(_xlfn.XLOOKUP(B55,'Group B - Scores'!$B$6:$B$75,'Group B - Scores'!$Y$6:$Y$75,0)=0,"",_xlfn.XLOOKUP(B55,'Group B - Scores'!$B$6:$B$75,'Group B - Scores'!$Y$6:$Y$75,0))</f>
        <v/>
      </c>
      <c r="I55" s="57" t="str">
        <f t="shared" si="2"/>
        <v/>
      </c>
    </row>
    <row r="56" spans="2:9">
      <c r="B56" s="78"/>
      <c r="C56" s="46" t="str">
        <f>IF(_xlfn.XLOOKUP(B56,'Group B - Scores'!$B$6:$B$75,'Group B - Scores'!$E$6:$E$75,0)=0,"",_xlfn.XLOOKUP(B56,'Group B - Scores'!$B$6:$B$75,'Group B - Scores'!$E$6:$E$75,0))</f>
        <v/>
      </c>
      <c r="D56" s="46" t="str">
        <f>IF(_xlfn.XLOOKUP(B56,'Group B - Scores'!$B$6:$B$75,'Group B - Scores'!$D$6:$D$75,0)=0,"",_xlfn.XLOOKUP(B56,'Group B - Scores'!$B$6:$B$75,'Group B - Scores'!$D$6:$D$75,0))</f>
        <v/>
      </c>
      <c r="E56" s="46" t="str">
        <f>IF(_xlfn.XLOOKUP(B56,'Group B - Scores'!$B$6:$B$75,'Group B - Scores'!$C$6:$C$75,0)=0,"",_xlfn.XLOOKUP(B56,'Group B - Scores'!$B$6:$B$75,'Group B - Scores'!$C$6:$C$75,0))</f>
        <v/>
      </c>
      <c r="F56" s="46" t="str">
        <f>IF(_xlfn.XLOOKUP(B56,'Group B - Scores'!$B$6:$B$75,'Group B - Scores'!$F$6:$F$75,0)=0,"",_xlfn.XLOOKUP(B56,'Group B - Scores'!$B$6:$B$75,'Group B - Scores'!$F$6:$F$75,0))</f>
        <v/>
      </c>
      <c r="G56" s="46" t="str">
        <f>IF(_xlfn.XLOOKUP(B56,'Group B - Scores'!$B$6:$B$75,'Group B - Scores'!$X$6:$X$75,0)=0,"",_xlfn.XLOOKUP(B56,'Group B - Scores'!$B$6:$B$75,'Group B - Scores'!$X$6:$X$75,0))</f>
        <v/>
      </c>
      <c r="H56" s="46" t="str">
        <f>IF(_xlfn.XLOOKUP(B56,'Group B - Scores'!$B$6:$B$75,'Group B - Scores'!$Y$6:$Y$75,0)=0,"",_xlfn.XLOOKUP(B56,'Group B - Scores'!$B$6:$B$75,'Group B - Scores'!$Y$6:$Y$75,0))</f>
        <v/>
      </c>
      <c r="I56" s="57" t="str">
        <f t="shared" si="2"/>
        <v/>
      </c>
    </row>
    <row r="57" spans="2:9">
      <c r="B57" s="78"/>
      <c r="C57" s="46" t="str">
        <f>IF(_xlfn.XLOOKUP(B57,'Group B - Scores'!$B$6:$B$75,'Group B - Scores'!$E$6:$E$75,0)=0,"",_xlfn.XLOOKUP(B57,'Group B - Scores'!$B$6:$B$75,'Group B - Scores'!$E$6:$E$75,0))</f>
        <v/>
      </c>
      <c r="D57" s="46" t="str">
        <f>IF(_xlfn.XLOOKUP(B57,'Group B - Scores'!$B$6:$B$75,'Group B - Scores'!$D$6:$D$75,0)=0,"",_xlfn.XLOOKUP(B57,'Group B - Scores'!$B$6:$B$75,'Group B - Scores'!$D$6:$D$75,0))</f>
        <v/>
      </c>
      <c r="E57" s="46" t="str">
        <f>IF(_xlfn.XLOOKUP(B57,'Group B - Scores'!$B$6:$B$75,'Group B - Scores'!$C$6:$C$75,0)=0,"",_xlfn.XLOOKUP(B57,'Group B - Scores'!$B$6:$B$75,'Group B - Scores'!$C$6:$C$75,0))</f>
        <v/>
      </c>
      <c r="F57" s="46" t="str">
        <f>IF(_xlfn.XLOOKUP(B57,'Group B - Scores'!$B$6:$B$75,'Group B - Scores'!$F$6:$F$75,0)=0,"",_xlfn.XLOOKUP(B57,'Group B - Scores'!$B$6:$B$75,'Group B - Scores'!$F$6:$F$75,0))</f>
        <v/>
      </c>
      <c r="G57" s="46" t="str">
        <f>IF(_xlfn.XLOOKUP(B57,'Group B - Scores'!$B$6:$B$75,'Group B - Scores'!$X$6:$X$75,0)=0,"",_xlfn.XLOOKUP(B57,'Group B - Scores'!$B$6:$B$75,'Group B - Scores'!$X$6:$X$75,0))</f>
        <v/>
      </c>
      <c r="H57" s="46" t="str">
        <f>IF(_xlfn.XLOOKUP(B57,'Group B - Scores'!$B$6:$B$75,'Group B - Scores'!$Y$6:$Y$75,0)=0,"",_xlfn.XLOOKUP(B57,'Group B - Scores'!$B$6:$B$75,'Group B - Scores'!$Y$6:$Y$75,0))</f>
        <v/>
      </c>
      <c r="I57" s="57" t="str">
        <f t="shared" si="2"/>
        <v/>
      </c>
    </row>
    <row r="58" spans="2:9">
      <c r="B58" s="78"/>
      <c r="C58" s="46" t="str">
        <f>IF(_xlfn.XLOOKUP(B58,'Group B - Scores'!$B$6:$B$75,'Group B - Scores'!$E$6:$E$75,0)=0,"",_xlfn.XLOOKUP(B58,'Group B - Scores'!$B$6:$B$75,'Group B - Scores'!$E$6:$E$75,0))</f>
        <v/>
      </c>
      <c r="D58" s="46" t="str">
        <f>IF(_xlfn.XLOOKUP(B58,'Group B - Scores'!$B$6:$B$75,'Group B - Scores'!$D$6:$D$75,0)=0,"",_xlfn.XLOOKUP(B58,'Group B - Scores'!$B$6:$B$75,'Group B - Scores'!$D$6:$D$75,0))</f>
        <v/>
      </c>
      <c r="E58" s="46" t="str">
        <f>IF(_xlfn.XLOOKUP(B58,'Group B - Scores'!$B$6:$B$75,'Group B - Scores'!$C$6:$C$75,0)=0,"",_xlfn.XLOOKUP(B58,'Group B - Scores'!$B$6:$B$75,'Group B - Scores'!$C$6:$C$75,0))</f>
        <v/>
      </c>
      <c r="F58" s="46" t="str">
        <f>IF(_xlfn.XLOOKUP(B58,'Group B - Scores'!$B$6:$B$75,'Group B - Scores'!$F$6:$F$75,0)=0,"",_xlfn.XLOOKUP(B58,'Group B - Scores'!$B$6:$B$75,'Group B - Scores'!$F$6:$F$75,0))</f>
        <v/>
      </c>
      <c r="G58" s="46" t="str">
        <f>IF(_xlfn.XLOOKUP(B58,'Group B - Scores'!$B$6:$B$75,'Group B - Scores'!$X$6:$X$75,0)=0,"",_xlfn.XLOOKUP(B58,'Group B - Scores'!$B$6:$B$75,'Group B - Scores'!$X$6:$X$75,0))</f>
        <v/>
      </c>
      <c r="H58" s="46" t="str">
        <f>IF(_xlfn.XLOOKUP(B58,'Group B - Scores'!$B$6:$B$75,'Group B - Scores'!$Y$6:$Y$75,0)=0,"",_xlfn.XLOOKUP(B58,'Group B - Scores'!$B$6:$B$75,'Group B - Scores'!$Y$6:$Y$75,0))</f>
        <v/>
      </c>
      <c r="I58" s="57" t="str">
        <f t="shared" si="2"/>
        <v/>
      </c>
    </row>
    <row r="59" spans="2:9">
      <c r="B59" s="78"/>
      <c r="C59" s="46" t="str">
        <f>IF(_xlfn.XLOOKUP(B59,'Group B - Scores'!$B$6:$B$75,'Group B - Scores'!$E$6:$E$75,0)=0,"",_xlfn.XLOOKUP(B59,'Group B - Scores'!$B$6:$B$75,'Group B - Scores'!$E$6:$E$75,0))</f>
        <v/>
      </c>
      <c r="D59" s="46" t="str">
        <f>IF(_xlfn.XLOOKUP(B59,'Group B - Scores'!$B$6:$B$75,'Group B - Scores'!$D$6:$D$75,0)=0,"",_xlfn.XLOOKUP(B59,'Group B - Scores'!$B$6:$B$75,'Group B - Scores'!$D$6:$D$75,0))</f>
        <v/>
      </c>
      <c r="E59" s="46" t="str">
        <f>IF(_xlfn.XLOOKUP(B59,'Group B - Scores'!$B$6:$B$75,'Group B - Scores'!$C$6:$C$75,0)=0,"",_xlfn.XLOOKUP(B59,'Group B - Scores'!$B$6:$B$75,'Group B - Scores'!$C$6:$C$75,0))</f>
        <v/>
      </c>
      <c r="F59" s="46" t="str">
        <f>IF(_xlfn.XLOOKUP(B59,'Group B - Scores'!$B$6:$B$75,'Group B - Scores'!$F$6:$F$75,0)=0,"",_xlfn.XLOOKUP(B59,'Group B - Scores'!$B$6:$B$75,'Group B - Scores'!$F$6:$F$75,0))</f>
        <v/>
      </c>
      <c r="G59" s="46" t="str">
        <f>IF(_xlfn.XLOOKUP(B59,'Group B - Scores'!$B$6:$B$75,'Group B - Scores'!$X$6:$X$75,0)=0,"",_xlfn.XLOOKUP(B59,'Group B - Scores'!$B$6:$B$75,'Group B - Scores'!$X$6:$X$75,0))</f>
        <v/>
      </c>
      <c r="H59" s="46" t="str">
        <f>IF(_xlfn.XLOOKUP(B59,'Group B - Scores'!$B$6:$B$75,'Group B - Scores'!$Y$6:$Y$75,0)=0,"",_xlfn.XLOOKUP(B59,'Group B - Scores'!$B$6:$B$75,'Group B - Scores'!$Y$6:$Y$75,0))</f>
        <v/>
      </c>
      <c r="I59" s="57" t="str">
        <f t="shared" si="2"/>
        <v/>
      </c>
    </row>
    <row r="60" spans="2:9">
      <c r="B60" s="78"/>
      <c r="C60" s="46" t="str">
        <f>IF(_xlfn.XLOOKUP(B60,'Group B - Scores'!$B$6:$B$75,'Group B - Scores'!$E$6:$E$75,0)=0,"",_xlfn.XLOOKUP(B60,'Group B - Scores'!$B$6:$B$75,'Group B - Scores'!$E$6:$E$75,0))</f>
        <v/>
      </c>
      <c r="D60" s="46" t="str">
        <f>IF(_xlfn.XLOOKUP(B60,'Group B - Scores'!$B$6:$B$75,'Group B - Scores'!$D$6:$D$75,0)=0,"",_xlfn.XLOOKUP(B60,'Group B - Scores'!$B$6:$B$75,'Group B - Scores'!$D$6:$D$75,0))</f>
        <v/>
      </c>
      <c r="E60" s="46" t="str">
        <f>IF(_xlfn.XLOOKUP(B60,'Group B - Scores'!$B$6:$B$75,'Group B - Scores'!$C$6:$C$75,0)=0,"",_xlfn.XLOOKUP(B60,'Group B - Scores'!$B$6:$B$75,'Group B - Scores'!$C$6:$C$75,0))</f>
        <v/>
      </c>
      <c r="F60" s="46" t="str">
        <f>IF(_xlfn.XLOOKUP(B60,'Group B - Scores'!$B$6:$B$75,'Group B - Scores'!$F$6:$F$75,0)=0,"",_xlfn.XLOOKUP(B60,'Group B - Scores'!$B$6:$B$75,'Group B - Scores'!$F$6:$F$75,0))</f>
        <v/>
      </c>
      <c r="G60" s="46" t="str">
        <f>IF(_xlfn.XLOOKUP(B60,'Group B - Scores'!$B$6:$B$75,'Group B - Scores'!$X$6:$X$75,0)=0,"",_xlfn.XLOOKUP(B60,'Group B - Scores'!$B$6:$B$75,'Group B - Scores'!$X$6:$X$75,0))</f>
        <v/>
      </c>
      <c r="H60" s="46" t="str">
        <f>IF(_xlfn.XLOOKUP(B60,'Group B - Scores'!$B$6:$B$75,'Group B - Scores'!$Y$6:$Y$75,0)=0,"",_xlfn.XLOOKUP(B60,'Group B - Scores'!$B$6:$B$75,'Group B - Scores'!$Y$6:$Y$75,0))</f>
        <v/>
      </c>
      <c r="I60" s="57" t="str">
        <f t="shared" si="2"/>
        <v/>
      </c>
    </row>
    <row r="61" spans="2:9">
      <c r="B61" s="78"/>
      <c r="C61" s="46" t="str">
        <f>IF(_xlfn.XLOOKUP(B61,'Group B - Scores'!$B$6:$B$75,'Group B - Scores'!$E$6:$E$75,0)=0,"",_xlfn.XLOOKUP(B61,'Group B - Scores'!$B$6:$B$75,'Group B - Scores'!$E$6:$E$75,0))</f>
        <v/>
      </c>
      <c r="D61" s="46" t="str">
        <f>IF(_xlfn.XLOOKUP(B61,'Group B - Scores'!$B$6:$B$75,'Group B - Scores'!$D$6:$D$75,0)=0,"",_xlfn.XLOOKUP(B61,'Group B - Scores'!$B$6:$B$75,'Group B - Scores'!$D$6:$D$75,0))</f>
        <v/>
      </c>
      <c r="E61" s="46" t="str">
        <f>IF(_xlfn.XLOOKUP(B61,'Group B - Scores'!$B$6:$B$75,'Group B - Scores'!$C$6:$C$75,0)=0,"",_xlfn.XLOOKUP(B61,'Group B - Scores'!$B$6:$B$75,'Group B - Scores'!$C$6:$C$75,0))</f>
        <v/>
      </c>
      <c r="F61" s="46" t="str">
        <f>IF(_xlfn.XLOOKUP(B61,'Group B - Scores'!$B$6:$B$75,'Group B - Scores'!$F$6:$F$75,0)=0,"",_xlfn.XLOOKUP(B61,'Group B - Scores'!$B$6:$B$75,'Group B - Scores'!$F$6:$F$75,0))</f>
        <v/>
      </c>
      <c r="G61" s="46" t="str">
        <f>IF(_xlfn.XLOOKUP(B61,'Group B - Scores'!$B$6:$B$75,'Group B - Scores'!$X$6:$X$75,0)=0,"",_xlfn.XLOOKUP(B61,'Group B - Scores'!$B$6:$B$75,'Group B - Scores'!$X$6:$X$75,0))</f>
        <v/>
      </c>
      <c r="H61" s="46" t="str">
        <f>IF(_xlfn.XLOOKUP(B61,'Group B - Scores'!$B$6:$B$75,'Group B - Scores'!$Y$6:$Y$75,0)=0,"",_xlfn.XLOOKUP(B61,'Group B - Scores'!$B$6:$B$75,'Group B - Scores'!$Y$6:$Y$75,0))</f>
        <v/>
      </c>
      <c r="I61" s="57" t="str">
        <f t="shared" si="2"/>
        <v/>
      </c>
    </row>
    <row r="62" spans="2:9">
      <c r="B62" s="78"/>
      <c r="C62" s="46" t="str">
        <f>IF(_xlfn.XLOOKUP(B62,'Group B - Scores'!$B$6:$B$75,'Group B - Scores'!$E$6:$E$75,0)=0,"",_xlfn.XLOOKUP(B62,'Group B - Scores'!$B$6:$B$75,'Group B - Scores'!$E$6:$E$75,0))</f>
        <v/>
      </c>
      <c r="D62" s="46" t="str">
        <f>IF(_xlfn.XLOOKUP(B62,'Group B - Scores'!$B$6:$B$75,'Group B - Scores'!$D$6:$D$75,0)=0,"",_xlfn.XLOOKUP(B62,'Group B - Scores'!$B$6:$B$75,'Group B - Scores'!$D$6:$D$75,0))</f>
        <v/>
      </c>
      <c r="E62" s="46" t="str">
        <f>IF(_xlfn.XLOOKUP(B62,'Group B - Scores'!$B$6:$B$75,'Group B - Scores'!$C$6:$C$75,0)=0,"",_xlfn.XLOOKUP(B62,'Group B - Scores'!$B$6:$B$75,'Group B - Scores'!$C$6:$C$75,0))</f>
        <v/>
      </c>
      <c r="F62" s="46" t="str">
        <f>IF(_xlfn.XLOOKUP(B62,'Group B - Scores'!$B$6:$B$75,'Group B - Scores'!$F$6:$F$75,0)=0,"",_xlfn.XLOOKUP(B62,'Group B - Scores'!$B$6:$B$75,'Group B - Scores'!$F$6:$F$75,0))</f>
        <v/>
      </c>
      <c r="G62" s="46" t="str">
        <f>IF(_xlfn.XLOOKUP(B62,'Group B - Scores'!$B$6:$B$75,'Group B - Scores'!$X$6:$X$75,0)=0,"",_xlfn.XLOOKUP(B62,'Group B - Scores'!$B$6:$B$75,'Group B - Scores'!$X$6:$X$75,0))</f>
        <v/>
      </c>
      <c r="H62" s="46" t="str">
        <f>IF(_xlfn.XLOOKUP(B62,'Group B - Scores'!$B$6:$B$75,'Group B - Scores'!$Y$6:$Y$75,0)=0,"",_xlfn.XLOOKUP(B62,'Group B - Scores'!$B$6:$B$75,'Group B - Scores'!$Y$6:$Y$75,0))</f>
        <v/>
      </c>
      <c r="I62" s="57" t="str">
        <f t="shared" si="2"/>
        <v/>
      </c>
    </row>
    <row r="63" spans="2:9">
      <c r="B63" s="78"/>
      <c r="C63" s="46" t="str">
        <f>IF(_xlfn.XLOOKUP(B63,'Group B - Scores'!$B$6:$B$75,'Group B - Scores'!$E$6:$E$75,0)=0,"",_xlfn.XLOOKUP(B63,'Group B - Scores'!$B$6:$B$75,'Group B - Scores'!$E$6:$E$75,0))</f>
        <v/>
      </c>
      <c r="D63" s="46" t="str">
        <f>IF(_xlfn.XLOOKUP(B63,'Group B - Scores'!$B$6:$B$75,'Group B - Scores'!$D$6:$D$75,0)=0,"",_xlfn.XLOOKUP(B63,'Group B - Scores'!$B$6:$B$75,'Group B - Scores'!$D$6:$D$75,0))</f>
        <v/>
      </c>
      <c r="E63" s="46" t="str">
        <f>IF(_xlfn.XLOOKUP(B63,'Group B - Scores'!$B$6:$B$75,'Group B - Scores'!$C$6:$C$75,0)=0,"",_xlfn.XLOOKUP(B63,'Group B - Scores'!$B$6:$B$75,'Group B - Scores'!$C$6:$C$75,0))</f>
        <v/>
      </c>
      <c r="F63" s="46" t="str">
        <f>IF(_xlfn.XLOOKUP(B63,'Group B - Scores'!$B$6:$B$75,'Group B - Scores'!$F$6:$F$75,0)=0,"",_xlfn.XLOOKUP(B63,'Group B - Scores'!$B$6:$B$75,'Group B - Scores'!$F$6:$F$75,0))</f>
        <v/>
      </c>
      <c r="G63" s="46" t="str">
        <f>IF(_xlfn.XLOOKUP(B63,'Group B - Scores'!$B$6:$B$75,'Group B - Scores'!$X$6:$X$75,0)=0,"",_xlfn.XLOOKUP(B63,'Group B - Scores'!$B$6:$B$75,'Group B - Scores'!$X$6:$X$75,0))</f>
        <v/>
      </c>
      <c r="H63" s="46" t="str">
        <f>IF(_xlfn.XLOOKUP(B63,'Group B - Scores'!$B$6:$B$75,'Group B - Scores'!$Y$6:$Y$75,0)=0,"",_xlfn.XLOOKUP(B63,'Group B - Scores'!$B$6:$B$75,'Group B - Scores'!$Y$6:$Y$75,0))</f>
        <v/>
      </c>
      <c r="I63" s="57" t="str">
        <f t="shared" si="2"/>
        <v/>
      </c>
    </row>
    <row r="64" spans="2:9">
      <c r="B64" s="78"/>
      <c r="C64" s="46" t="str">
        <f>IF(_xlfn.XLOOKUP(B64,'Group B - Scores'!$B$6:$B$75,'Group B - Scores'!$E$6:$E$75,0)=0,"",_xlfn.XLOOKUP(B64,'Group B - Scores'!$B$6:$B$75,'Group B - Scores'!$E$6:$E$75,0))</f>
        <v/>
      </c>
      <c r="D64" s="46" t="str">
        <f>IF(_xlfn.XLOOKUP(B64,'Group B - Scores'!$B$6:$B$75,'Group B - Scores'!$D$6:$D$75,0)=0,"",_xlfn.XLOOKUP(B64,'Group B - Scores'!$B$6:$B$75,'Group B - Scores'!$D$6:$D$75,0))</f>
        <v/>
      </c>
      <c r="E64" s="46" t="str">
        <f>IF(_xlfn.XLOOKUP(B64,'Group B - Scores'!$B$6:$B$75,'Group B - Scores'!$C$6:$C$75,0)=0,"",_xlfn.XLOOKUP(B64,'Group B - Scores'!$B$6:$B$75,'Group B - Scores'!$C$6:$C$75,0))</f>
        <v/>
      </c>
      <c r="F64" s="46" t="str">
        <f>IF(_xlfn.XLOOKUP(B64,'Group B - Scores'!$B$6:$B$75,'Group B - Scores'!$F$6:$F$75,0)=0,"",_xlfn.XLOOKUP(B64,'Group B - Scores'!$B$6:$B$75,'Group B - Scores'!$F$6:$F$75,0))</f>
        <v/>
      </c>
      <c r="G64" s="46" t="str">
        <f>IF(_xlfn.XLOOKUP(B64,'Group B - Scores'!$B$6:$B$75,'Group B - Scores'!$X$6:$X$75,0)=0,"",_xlfn.XLOOKUP(B64,'Group B - Scores'!$B$6:$B$75,'Group B - Scores'!$X$6:$X$75,0))</f>
        <v/>
      </c>
      <c r="H64" s="46" t="str">
        <f>IF(_xlfn.XLOOKUP(B64,'Group B - Scores'!$B$6:$B$75,'Group B - Scores'!$Y$6:$Y$75,0)=0,"",_xlfn.XLOOKUP(B64,'Group B - Scores'!$B$6:$B$75,'Group B - Scores'!$Y$6:$Y$75,0))</f>
        <v/>
      </c>
      <c r="I64" s="57" t="str">
        <f t="shared" si="2"/>
        <v/>
      </c>
    </row>
    <row r="65" spans="2:9">
      <c r="B65" s="78"/>
      <c r="C65" s="46" t="str">
        <f>IF(_xlfn.XLOOKUP(B65,'Group B - Scores'!$B$6:$B$75,'Group B - Scores'!$E$6:$E$75,0)=0,"",_xlfn.XLOOKUP(B65,'Group B - Scores'!$B$6:$B$75,'Group B - Scores'!$E$6:$E$75,0))</f>
        <v/>
      </c>
      <c r="D65" s="46" t="str">
        <f>IF(_xlfn.XLOOKUP(B65,'Group B - Scores'!$B$6:$B$75,'Group B - Scores'!$D$6:$D$75,0)=0,"",_xlfn.XLOOKUP(B65,'Group B - Scores'!$B$6:$B$75,'Group B - Scores'!$D$6:$D$75,0))</f>
        <v/>
      </c>
      <c r="E65" s="46" t="str">
        <f>IF(_xlfn.XLOOKUP(B65,'Group B - Scores'!$B$6:$B$75,'Group B - Scores'!$C$6:$C$75,0)=0,"",_xlfn.XLOOKUP(B65,'Group B - Scores'!$B$6:$B$75,'Group B - Scores'!$C$6:$C$75,0))</f>
        <v/>
      </c>
      <c r="F65" s="46" t="str">
        <f>IF(_xlfn.XLOOKUP(B65,'Group B - Scores'!$B$6:$B$75,'Group B - Scores'!$F$6:$F$75,0)=0,"",_xlfn.XLOOKUP(B65,'Group B - Scores'!$B$6:$B$75,'Group B - Scores'!$F$6:$F$75,0))</f>
        <v/>
      </c>
      <c r="G65" s="46" t="str">
        <f>IF(_xlfn.XLOOKUP(B65,'Group B - Scores'!$B$6:$B$75,'Group B - Scores'!$X$6:$X$75,0)=0,"",_xlfn.XLOOKUP(B65,'Group B - Scores'!$B$6:$B$75,'Group B - Scores'!$X$6:$X$75,0))</f>
        <v/>
      </c>
      <c r="H65" s="46" t="str">
        <f>IF(_xlfn.XLOOKUP(B65,'Group B - Scores'!$B$6:$B$75,'Group B - Scores'!$Y$6:$Y$75,0)=0,"",_xlfn.XLOOKUP(B65,'Group B - Scores'!$B$6:$B$75,'Group B - Scores'!$Y$6:$Y$75,0))</f>
        <v/>
      </c>
      <c r="I65" s="57" t="str">
        <f t="shared" si="2"/>
        <v/>
      </c>
    </row>
    <row r="66" spans="2:9">
      <c r="B66" s="78"/>
      <c r="C66" s="46" t="str">
        <f>IF(_xlfn.XLOOKUP(B66,'Group B - Scores'!$B$6:$B$75,'Group B - Scores'!$E$6:$E$75,0)=0,"",_xlfn.XLOOKUP(B66,'Group B - Scores'!$B$6:$B$75,'Group B - Scores'!$E$6:$E$75,0))</f>
        <v/>
      </c>
      <c r="D66" s="46" t="str">
        <f>IF(_xlfn.XLOOKUP(B66,'Group B - Scores'!$B$6:$B$75,'Group B - Scores'!$D$6:$D$75,0)=0,"",_xlfn.XLOOKUP(B66,'Group B - Scores'!$B$6:$B$75,'Group B - Scores'!$D$6:$D$75,0))</f>
        <v/>
      </c>
      <c r="E66" s="46" t="str">
        <f>IF(_xlfn.XLOOKUP(B66,'Group B - Scores'!$B$6:$B$75,'Group B - Scores'!$C$6:$C$75,0)=0,"",_xlfn.XLOOKUP(B66,'Group B - Scores'!$B$6:$B$75,'Group B - Scores'!$C$6:$C$75,0))</f>
        <v/>
      </c>
      <c r="F66" s="46" t="str">
        <f>IF(_xlfn.XLOOKUP(B66,'Group B - Scores'!$B$6:$B$75,'Group B - Scores'!$F$6:$F$75,0)=0,"",_xlfn.XLOOKUP(B66,'Group B - Scores'!$B$6:$B$75,'Group B - Scores'!$F$6:$F$75,0))</f>
        <v/>
      </c>
      <c r="G66" s="46" t="str">
        <f>IF(_xlfn.XLOOKUP(B66,'Group B - Scores'!$B$6:$B$75,'Group B - Scores'!$X$6:$X$75,0)=0,"",_xlfn.XLOOKUP(B66,'Group B - Scores'!$B$6:$B$75,'Group B - Scores'!$X$6:$X$75,0))</f>
        <v/>
      </c>
      <c r="H66" s="46" t="str">
        <f>IF(_xlfn.XLOOKUP(B66,'Group B - Scores'!$B$6:$B$75,'Group B - Scores'!$Y$6:$Y$75,0)=0,"",_xlfn.XLOOKUP(B66,'Group B - Scores'!$B$6:$B$75,'Group B - Scores'!$Y$6:$Y$75,0))</f>
        <v/>
      </c>
      <c r="I66" s="57" t="str">
        <f t="shared" si="2"/>
        <v/>
      </c>
    </row>
    <row r="67" spans="2:9">
      <c r="B67" s="78"/>
      <c r="C67" s="46" t="str">
        <f>IF(_xlfn.XLOOKUP(B67,'Group B - Scores'!$B$6:$B$75,'Group B - Scores'!$E$6:$E$75,0)=0,"",_xlfn.XLOOKUP(B67,'Group B - Scores'!$B$6:$B$75,'Group B - Scores'!$E$6:$E$75,0))</f>
        <v/>
      </c>
      <c r="D67" s="46" t="str">
        <f>IF(_xlfn.XLOOKUP(B67,'Group B - Scores'!$B$6:$B$75,'Group B - Scores'!$D$6:$D$75,0)=0,"",_xlfn.XLOOKUP(B67,'Group B - Scores'!$B$6:$B$75,'Group B - Scores'!$D$6:$D$75,0))</f>
        <v/>
      </c>
      <c r="E67" s="46" t="str">
        <f>IF(_xlfn.XLOOKUP(B67,'Group B - Scores'!$B$6:$B$75,'Group B - Scores'!$C$6:$C$75,0)=0,"",_xlfn.XLOOKUP(B67,'Group B - Scores'!$B$6:$B$75,'Group B - Scores'!$C$6:$C$75,0))</f>
        <v/>
      </c>
      <c r="F67" s="46" t="str">
        <f>IF(_xlfn.XLOOKUP(B67,'Group B - Scores'!$B$6:$B$75,'Group B - Scores'!$F$6:$F$75,0)=0,"",_xlfn.XLOOKUP(B67,'Group B - Scores'!$B$6:$B$75,'Group B - Scores'!$F$6:$F$75,0))</f>
        <v/>
      </c>
      <c r="G67" s="46" t="str">
        <f>IF(_xlfn.XLOOKUP(B67,'Group B - Scores'!$B$6:$B$75,'Group B - Scores'!$X$6:$X$75,0)=0,"",_xlfn.XLOOKUP(B67,'Group B - Scores'!$B$6:$B$75,'Group B - Scores'!$X$6:$X$75,0))</f>
        <v/>
      </c>
      <c r="H67" s="46" t="str">
        <f>IF(_xlfn.XLOOKUP(B67,'Group B - Scores'!$B$6:$B$75,'Group B - Scores'!$Y$6:$Y$75,0)=0,"",_xlfn.XLOOKUP(B67,'Group B - Scores'!$B$6:$B$75,'Group B - Scores'!$Y$6:$Y$75,0))</f>
        <v/>
      </c>
      <c r="I67" s="57" t="str">
        <f t="shared" si="2"/>
        <v/>
      </c>
    </row>
    <row r="68" spans="2:9">
      <c r="B68" s="78"/>
      <c r="C68" s="46" t="str">
        <f>IF(_xlfn.XLOOKUP(B68,'Group B - Scores'!$B$6:$B$75,'Group B - Scores'!$E$6:$E$75,0)=0,"",_xlfn.XLOOKUP(B68,'Group B - Scores'!$B$6:$B$75,'Group B - Scores'!$E$6:$E$75,0))</f>
        <v/>
      </c>
      <c r="D68" s="46" t="str">
        <f>IF(_xlfn.XLOOKUP(B68,'Group B - Scores'!$B$6:$B$75,'Group B - Scores'!$D$6:$D$75,0)=0,"",_xlfn.XLOOKUP(B68,'Group B - Scores'!$B$6:$B$75,'Group B - Scores'!$D$6:$D$75,0))</f>
        <v/>
      </c>
      <c r="E68" s="46" t="str">
        <f>IF(_xlfn.XLOOKUP(B68,'Group B - Scores'!$B$6:$B$75,'Group B - Scores'!$C$6:$C$75,0)=0,"",_xlfn.XLOOKUP(B68,'Group B - Scores'!$B$6:$B$75,'Group B - Scores'!$C$6:$C$75,0))</f>
        <v/>
      </c>
      <c r="F68" s="46" t="str">
        <f>IF(_xlfn.XLOOKUP(B68,'Group B - Scores'!$B$6:$B$75,'Group B - Scores'!$F$6:$F$75,0)=0,"",_xlfn.XLOOKUP(B68,'Group B - Scores'!$B$6:$B$75,'Group B - Scores'!$F$6:$F$75,0))</f>
        <v/>
      </c>
      <c r="G68" s="46" t="str">
        <f>IF(_xlfn.XLOOKUP(B68,'Group B - Scores'!$B$6:$B$75,'Group B - Scores'!$X$6:$X$75,0)=0,"",_xlfn.XLOOKUP(B68,'Group B - Scores'!$B$6:$B$75,'Group B - Scores'!$X$6:$X$75,0))</f>
        <v/>
      </c>
      <c r="H68" s="46" t="str">
        <f>IF(_xlfn.XLOOKUP(B68,'Group B - Scores'!$B$6:$B$75,'Group B - Scores'!$Y$6:$Y$75,0)=0,"",_xlfn.XLOOKUP(B68,'Group B - Scores'!$B$6:$B$75,'Group B - Scores'!$Y$6:$Y$75,0))</f>
        <v/>
      </c>
      <c r="I68" s="57" t="str">
        <f t="shared" si="2"/>
        <v/>
      </c>
    </row>
    <row r="69" spans="2:9">
      <c r="B69" s="78"/>
      <c r="C69" s="46" t="str">
        <f>IF(_xlfn.XLOOKUP(B69,'Group B - Scores'!$B$6:$B$75,'Group B - Scores'!$E$6:$E$75,0)=0,"",_xlfn.XLOOKUP(B69,'Group B - Scores'!$B$6:$B$75,'Group B - Scores'!$E$6:$E$75,0))</f>
        <v/>
      </c>
      <c r="D69" s="46" t="str">
        <f>IF(_xlfn.XLOOKUP(B69,'Group B - Scores'!$B$6:$B$75,'Group B - Scores'!$D$6:$D$75,0)=0,"",_xlfn.XLOOKUP(B69,'Group B - Scores'!$B$6:$B$75,'Group B - Scores'!$D$6:$D$75,0))</f>
        <v/>
      </c>
      <c r="E69" s="46" t="str">
        <f>IF(_xlfn.XLOOKUP(B69,'Group B - Scores'!$B$6:$B$75,'Group B - Scores'!$C$6:$C$75,0)=0,"",_xlfn.XLOOKUP(B69,'Group B - Scores'!$B$6:$B$75,'Group B - Scores'!$C$6:$C$75,0))</f>
        <v/>
      </c>
      <c r="F69" s="46" t="str">
        <f>IF(_xlfn.XLOOKUP(B69,'Group B - Scores'!$B$6:$B$75,'Group B - Scores'!$F$6:$F$75,0)=0,"",_xlfn.XLOOKUP(B69,'Group B - Scores'!$B$6:$B$75,'Group B - Scores'!$F$6:$F$75,0))</f>
        <v/>
      </c>
      <c r="G69" s="46" t="str">
        <f>IF(_xlfn.XLOOKUP(B69,'Group B - Scores'!$B$6:$B$75,'Group B - Scores'!$X$6:$X$75,0)=0,"",_xlfn.XLOOKUP(B69,'Group B - Scores'!$B$6:$B$75,'Group B - Scores'!$X$6:$X$75,0))</f>
        <v/>
      </c>
      <c r="H69" s="46" t="str">
        <f>IF(_xlfn.XLOOKUP(B69,'Group B - Scores'!$B$6:$B$75,'Group B - Scores'!$Y$6:$Y$75,0)=0,"",_xlfn.XLOOKUP(B69,'Group B - Scores'!$B$6:$B$75,'Group B - Scores'!$Y$6:$Y$75,0))</f>
        <v/>
      </c>
      <c r="I69" s="57" t="str">
        <f t="shared" si="2"/>
        <v/>
      </c>
    </row>
    <row r="70" spans="2:9">
      <c r="B70" s="78"/>
      <c r="C70" s="46" t="str">
        <f>IF(_xlfn.XLOOKUP(B70,'Group B - Scores'!$B$6:$B$75,'Group B - Scores'!$E$6:$E$75,0)=0,"",_xlfn.XLOOKUP(B70,'Group B - Scores'!$B$6:$B$75,'Group B - Scores'!$E$6:$E$75,0))</f>
        <v/>
      </c>
      <c r="D70" s="46" t="str">
        <f>IF(_xlfn.XLOOKUP(B70,'Group B - Scores'!$B$6:$B$75,'Group B - Scores'!$D$6:$D$75,0)=0,"",_xlfn.XLOOKUP(B70,'Group B - Scores'!$B$6:$B$75,'Group B - Scores'!$D$6:$D$75,0))</f>
        <v/>
      </c>
      <c r="E70" s="46" t="str">
        <f>IF(_xlfn.XLOOKUP(B70,'Group B - Scores'!$B$6:$B$75,'Group B - Scores'!$C$6:$C$75,0)=0,"",_xlfn.XLOOKUP(B70,'Group B - Scores'!$B$6:$B$75,'Group B - Scores'!$C$6:$C$75,0))</f>
        <v/>
      </c>
      <c r="F70" s="46" t="str">
        <f>IF(_xlfn.XLOOKUP(B70,'Group B - Scores'!$B$6:$B$75,'Group B - Scores'!$F$6:$F$75,0)=0,"",_xlfn.XLOOKUP(B70,'Group B - Scores'!$B$6:$B$75,'Group B - Scores'!$F$6:$F$75,0))</f>
        <v/>
      </c>
      <c r="G70" s="46" t="str">
        <f>IF(_xlfn.XLOOKUP(B70,'Group B - Scores'!$B$6:$B$75,'Group B - Scores'!$X$6:$X$75,0)=0,"",_xlfn.XLOOKUP(B70,'Group B - Scores'!$B$6:$B$75,'Group B - Scores'!$X$6:$X$75,0))</f>
        <v/>
      </c>
      <c r="H70" s="46" t="str">
        <f>IF(_xlfn.XLOOKUP(B70,'Group B - Scores'!$B$6:$B$75,'Group B - Scores'!$Y$6:$Y$75,0)=0,"",_xlfn.XLOOKUP(B70,'Group B - Scores'!$B$6:$B$75,'Group B - Scores'!$Y$6:$Y$75,0))</f>
        <v/>
      </c>
      <c r="I70" s="57" t="str">
        <f t="shared" si="2"/>
        <v/>
      </c>
    </row>
    <row r="71" spans="2:9">
      <c r="B71" s="78"/>
      <c r="C71" s="46" t="str">
        <f>IF(_xlfn.XLOOKUP(B71,'Group B - Scores'!$B$6:$B$75,'Group B - Scores'!$E$6:$E$75,0)=0,"",_xlfn.XLOOKUP(B71,'Group B - Scores'!$B$6:$B$75,'Group B - Scores'!$E$6:$E$75,0))</f>
        <v/>
      </c>
      <c r="D71" s="46" t="str">
        <f>IF(_xlfn.XLOOKUP(B71,'Group B - Scores'!$B$6:$B$75,'Group B - Scores'!$D$6:$D$75,0)=0,"",_xlfn.XLOOKUP(B71,'Group B - Scores'!$B$6:$B$75,'Group B - Scores'!$D$6:$D$75,0))</f>
        <v/>
      </c>
      <c r="E71" s="46" t="str">
        <f>IF(_xlfn.XLOOKUP(B71,'Group B - Scores'!$B$6:$B$75,'Group B - Scores'!$C$6:$C$75,0)=0,"",_xlfn.XLOOKUP(B71,'Group B - Scores'!$B$6:$B$75,'Group B - Scores'!$C$6:$C$75,0))</f>
        <v/>
      </c>
      <c r="F71" s="46" t="str">
        <f>IF(_xlfn.XLOOKUP(B71,'Group B - Scores'!$B$6:$B$75,'Group B - Scores'!$F$6:$F$75,0)=0,"",_xlfn.XLOOKUP(B71,'Group B - Scores'!$B$6:$B$75,'Group B - Scores'!$F$6:$F$75,0))</f>
        <v/>
      </c>
      <c r="G71" s="46" t="str">
        <f>IF(_xlfn.XLOOKUP(B71,'Group B - Scores'!$B$6:$B$75,'Group B - Scores'!$X$6:$X$75,0)=0,"",_xlfn.XLOOKUP(B71,'Group B - Scores'!$B$6:$B$75,'Group B - Scores'!$X$6:$X$75,0))</f>
        <v/>
      </c>
      <c r="H71" s="46" t="str">
        <f>IF(_xlfn.XLOOKUP(B71,'Group B - Scores'!$B$6:$B$75,'Group B - Scores'!$Y$6:$Y$75,0)=0,"",_xlfn.XLOOKUP(B71,'Group B - Scores'!$B$6:$B$75,'Group B - Scores'!$Y$6:$Y$75,0))</f>
        <v/>
      </c>
      <c r="I71" s="57" t="str">
        <f t="shared" si="2"/>
        <v/>
      </c>
    </row>
    <row r="72" spans="2:9">
      <c r="B72" s="78"/>
      <c r="C72" s="46" t="str">
        <f>IF(_xlfn.XLOOKUP(B72,'Group B - Scores'!$B$6:$B$75,'Group B - Scores'!$E$6:$E$75,0)=0,"",_xlfn.XLOOKUP(B72,'Group B - Scores'!$B$6:$B$75,'Group B - Scores'!$E$6:$E$75,0))</f>
        <v/>
      </c>
      <c r="D72" s="46" t="str">
        <f>IF(_xlfn.XLOOKUP(B72,'Group B - Scores'!$B$6:$B$75,'Group B - Scores'!$D$6:$D$75,0)=0,"",_xlfn.XLOOKUP(B72,'Group B - Scores'!$B$6:$B$75,'Group B - Scores'!$D$6:$D$75,0))</f>
        <v/>
      </c>
      <c r="E72" s="46" t="str">
        <f>IF(_xlfn.XLOOKUP(B72,'Group B - Scores'!$B$6:$B$75,'Group B - Scores'!$C$6:$C$75,0)=0,"",_xlfn.XLOOKUP(B72,'Group B - Scores'!$B$6:$B$75,'Group B - Scores'!$C$6:$C$75,0))</f>
        <v/>
      </c>
      <c r="F72" s="46" t="str">
        <f>IF(_xlfn.XLOOKUP(B72,'Group B - Scores'!$B$6:$B$75,'Group B - Scores'!$F$6:$F$75,0)=0,"",_xlfn.XLOOKUP(B72,'Group B - Scores'!$B$6:$B$75,'Group B - Scores'!$F$6:$F$75,0))</f>
        <v/>
      </c>
      <c r="G72" s="46" t="str">
        <f>IF(_xlfn.XLOOKUP(B72,'Group B - Scores'!$B$6:$B$75,'Group B - Scores'!$X$6:$X$75,0)=0,"",_xlfn.XLOOKUP(B72,'Group B - Scores'!$B$6:$B$75,'Group B - Scores'!$X$6:$X$75,0))</f>
        <v/>
      </c>
      <c r="H72" s="46" t="str">
        <f>IF(_xlfn.XLOOKUP(B72,'Group B - Scores'!$B$6:$B$75,'Group B - Scores'!$Y$6:$Y$75,0)=0,"",_xlfn.XLOOKUP(B72,'Group B - Scores'!$B$6:$B$75,'Group B - Scores'!$Y$6:$Y$75,0))</f>
        <v/>
      </c>
      <c r="I72" s="57" t="str">
        <f t="shared" ref="I72:I135" si="3">IF(ISBLANK(B72),"",I71+1)</f>
        <v/>
      </c>
    </row>
    <row r="73" spans="2:9">
      <c r="B73" s="78"/>
      <c r="C73" s="46" t="str">
        <f>IF(_xlfn.XLOOKUP(B73,'Group B - Scores'!$B$6:$B$75,'Group B - Scores'!$E$6:$E$75,0)=0,"",_xlfn.XLOOKUP(B73,'Group B - Scores'!$B$6:$B$75,'Group B - Scores'!$E$6:$E$75,0))</f>
        <v/>
      </c>
      <c r="D73" s="46" t="str">
        <f>IF(_xlfn.XLOOKUP(B73,'Group B - Scores'!$B$6:$B$75,'Group B - Scores'!$D$6:$D$75,0)=0,"",_xlfn.XLOOKUP(B73,'Group B - Scores'!$B$6:$B$75,'Group B - Scores'!$D$6:$D$75,0))</f>
        <v/>
      </c>
      <c r="E73" s="46" t="str">
        <f>IF(_xlfn.XLOOKUP(B73,'Group B - Scores'!$B$6:$B$75,'Group B - Scores'!$C$6:$C$75,0)=0,"",_xlfn.XLOOKUP(B73,'Group B - Scores'!$B$6:$B$75,'Group B - Scores'!$C$6:$C$75,0))</f>
        <v/>
      </c>
      <c r="F73" s="46" t="str">
        <f>IF(_xlfn.XLOOKUP(B73,'Group B - Scores'!$B$6:$B$75,'Group B - Scores'!$F$6:$F$75,0)=0,"",_xlfn.XLOOKUP(B73,'Group B - Scores'!$B$6:$B$75,'Group B - Scores'!$F$6:$F$75,0))</f>
        <v/>
      </c>
      <c r="G73" s="46" t="str">
        <f>IF(_xlfn.XLOOKUP(B73,'Group B - Scores'!$B$6:$B$75,'Group B - Scores'!$X$6:$X$75,0)=0,"",_xlfn.XLOOKUP(B73,'Group B - Scores'!$B$6:$B$75,'Group B - Scores'!$X$6:$X$75,0))</f>
        <v/>
      </c>
      <c r="H73" s="46" t="str">
        <f>IF(_xlfn.XLOOKUP(B73,'Group B - Scores'!$B$6:$B$75,'Group B - Scores'!$Y$6:$Y$75,0)=0,"",_xlfn.XLOOKUP(B73,'Group B - Scores'!$B$6:$B$75,'Group B - Scores'!$Y$6:$Y$75,0))</f>
        <v/>
      </c>
      <c r="I73" s="57" t="str">
        <f t="shared" si="3"/>
        <v/>
      </c>
    </row>
    <row r="74" spans="2:9">
      <c r="B74" s="78"/>
      <c r="C74" s="46" t="str">
        <f>IF(_xlfn.XLOOKUP(B74,'Group B - Scores'!$B$6:$B$75,'Group B - Scores'!$E$6:$E$75,0)=0,"",_xlfn.XLOOKUP(B74,'Group B - Scores'!$B$6:$B$75,'Group B - Scores'!$E$6:$E$75,0))</f>
        <v/>
      </c>
      <c r="D74" s="46" t="str">
        <f>IF(_xlfn.XLOOKUP(B74,'Group B - Scores'!$B$6:$B$75,'Group B - Scores'!$D$6:$D$75,0)=0,"",_xlfn.XLOOKUP(B74,'Group B - Scores'!$B$6:$B$75,'Group B - Scores'!$D$6:$D$75,0))</f>
        <v/>
      </c>
      <c r="E74" s="46" t="str">
        <f>IF(_xlfn.XLOOKUP(B74,'Group B - Scores'!$B$6:$B$75,'Group B - Scores'!$C$6:$C$75,0)=0,"",_xlfn.XLOOKUP(B74,'Group B - Scores'!$B$6:$B$75,'Group B - Scores'!$C$6:$C$75,0))</f>
        <v/>
      </c>
      <c r="F74" s="46" t="str">
        <f>IF(_xlfn.XLOOKUP(B74,'Group B - Scores'!$B$6:$B$75,'Group B - Scores'!$F$6:$F$75,0)=0,"",_xlfn.XLOOKUP(B74,'Group B - Scores'!$B$6:$B$75,'Group B - Scores'!$F$6:$F$75,0))</f>
        <v/>
      </c>
      <c r="G74" s="46" t="str">
        <f>IF(_xlfn.XLOOKUP(B74,'Group B - Scores'!$B$6:$B$75,'Group B - Scores'!$X$6:$X$75,0)=0,"",_xlfn.XLOOKUP(B74,'Group B - Scores'!$B$6:$B$75,'Group B - Scores'!$X$6:$X$75,0))</f>
        <v/>
      </c>
      <c r="H74" s="46" t="str">
        <f>IF(_xlfn.XLOOKUP(B74,'Group B - Scores'!$B$6:$B$75,'Group B - Scores'!$Y$6:$Y$75,0)=0,"",_xlfn.XLOOKUP(B74,'Group B - Scores'!$B$6:$B$75,'Group B - Scores'!$Y$6:$Y$75,0))</f>
        <v/>
      </c>
      <c r="I74" s="57" t="str">
        <f t="shared" si="3"/>
        <v/>
      </c>
    </row>
    <row r="75" spans="2:9">
      <c r="B75" s="78"/>
      <c r="C75" s="46" t="str">
        <f>IF(_xlfn.XLOOKUP(B75,'Group B - Scores'!$B$6:$B$75,'Group B - Scores'!$E$6:$E$75,0)=0,"",_xlfn.XLOOKUP(B75,'Group B - Scores'!$B$6:$B$75,'Group B - Scores'!$E$6:$E$75,0))</f>
        <v/>
      </c>
      <c r="D75" s="46" t="str">
        <f>IF(_xlfn.XLOOKUP(B75,'Group B - Scores'!$B$6:$B$75,'Group B - Scores'!$D$6:$D$75,0)=0,"",_xlfn.XLOOKUP(B75,'Group B - Scores'!$B$6:$B$75,'Group B - Scores'!$D$6:$D$75,0))</f>
        <v/>
      </c>
      <c r="E75" s="46" t="str">
        <f>IF(_xlfn.XLOOKUP(B75,'Group B - Scores'!$B$6:$B$75,'Group B - Scores'!$C$6:$C$75,0)=0,"",_xlfn.XLOOKUP(B75,'Group B - Scores'!$B$6:$B$75,'Group B - Scores'!$C$6:$C$75,0))</f>
        <v/>
      </c>
      <c r="F75" s="46" t="str">
        <f>IF(_xlfn.XLOOKUP(B75,'Group B - Scores'!$B$6:$B$75,'Group B - Scores'!$F$6:$F$75,0)=0,"",_xlfn.XLOOKUP(B75,'Group B - Scores'!$B$6:$B$75,'Group B - Scores'!$F$6:$F$75,0))</f>
        <v/>
      </c>
      <c r="G75" s="46" t="str">
        <f>IF(_xlfn.XLOOKUP(B75,'Group B - Scores'!$B$6:$B$75,'Group B - Scores'!$X$6:$X$75,0)=0,"",_xlfn.XLOOKUP(B75,'Group B - Scores'!$B$6:$B$75,'Group B - Scores'!$X$6:$X$75,0))</f>
        <v/>
      </c>
      <c r="H75" s="46" t="str">
        <f>IF(_xlfn.XLOOKUP(B75,'Group B - Scores'!$B$6:$B$75,'Group B - Scores'!$Y$6:$Y$75,0)=0,"",_xlfn.XLOOKUP(B75,'Group B - Scores'!$B$6:$B$75,'Group B - Scores'!$Y$6:$Y$75,0))</f>
        <v/>
      </c>
      <c r="I75" s="57" t="str">
        <f t="shared" si="3"/>
        <v/>
      </c>
    </row>
    <row r="76" spans="2:9">
      <c r="B76" s="78"/>
      <c r="C76" s="46" t="str">
        <f>IF(_xlfn.XLOOKUP(B76,'Group B - Scores'!$B$6:$B$75,'Group B - Scores'!$E$6:$E$75,0)=0,"",_xlfn.XLOOKUP(B76,'Group B - Scores'!$B$6:$B$75,'Group B - Scores'!$E$6:$E$75,0))</f>
        <v/>
      </c>
      <c r="D76" s="46" t="str">
        <f>IF(_xlfn.XLOOKUP(B76,'Group B - Scores'!$B$6:$B$75,'Group B - Scores'!$D$6:$D$75,0)=0,"",_xlfn.XLOOKUP(B76,'Group B - Scores'!$B$6:$B$75,'Group B - Scores'!$D$6:$D$75,0))</f>
        <v/>
      </c>
      <c r="E76" s="46" t="str">
        <f>IF(_xlfn.XLOOKUP(B76,'Group B - Scores'!$B$6:$B$75,'Group B - Scores'!$C$6:$C$75,0)=0,"",_xlfn.XLOOKUP(B76,'Group B - Scores'!$B$6:$B$75,'Group B - Scores'!$C$6:$C$75,0))</f>
        <v/>
      </c>
      <c r="F76" s="46" t="str">
        <f>IF(_xlfn.XLOOKUP(B76,'Group B - Scores'!$B$6:$B$75,'Group B - Scores'!$F$6:$F$75,0)=0,"",_xlfn.XLOOKUP(B76,'Group B - Scores'!$B$6:$B$75,'Group B - Scores'!$F$6:$F$75,0))</f>
        <v/>
      </c>
      <c r="G76" s="46" t="str">
        <f>IF(_xlfn.XLOOKUP(B76,'Group B - Scores'!$B$6:$B$75,'Group B - Scores'!$X$6:$X$75,0)=0,"",_xlfn.XLOOKUP(B76,'Group B - Scores'!$B$6:$B$75,'Group B - Scores'!$X$6:$X$75,0))</f>
        <v/>
      </c>
      <c r="H76" s="46" t="str">
        <f>IF(_xlfn.XLOOKUP(B76,'Group B - Scores'!$B$6:$B$75,'Group B - Scores'!$Y$6:$Y$75,0)=0,"",_xlfn.XLOOKUP(B76,'Group B - Scores'!$B$6:$B$75,'Group B - Scores'!$Y$6:$Y$75,0))</f>
        <v/>
      </c>
      <c r="I76" s="57" t="str">
        <f t="shared" si="3"/>
        <v/>
      </c>
    </row>
    <row r="77" spans="2:9">
      <c r="B77" s="78"/>
      <c r="C77" s="46" t="str">
        <f>IF(_xlfn.XLOOKUP(B77,'Group B - Scores'!$B$6:$B$75,'Group B - Scores'!$E$6:$E$75,0)=0,"",_xlfn.XLOOKUP(B77,'Group B - Scores'!$B$6:$B$75,'Group B - Scores'!$E$6:$E$75,0))</f>
        <v/>
      </c>
      <c r="D77" s="46" t="str">
        <f>IF(_xlfn.XLOOKUP(B77,'Group B - Scores'!$B$6:$B$75,'Group B - Scores'!$D$6:$D$75,0)=0,"",_xlfn.XLOOKUP(B77,'Group B - Scores'!$B$6:$B$75,'Group B - Scores'!$D$6:$D$75,0))</f>
        <v/>
      </c>
      <c r="E77" s="46" t="str">
        <f>IF(_xlfn.XLOOKUP(B77,'Group B - Scores'!$B$6:$B$75,'Group B - Scores'!$C$6:$C$75,0)=0,"",_xlfn.XLOOKUP(B77,'Group B - Scores'!$B$6:$B$75,'Group B - Scores'!$C$6:$C$75,0))</f>
        <v/>
      </c>
      <c r="F77" s="46" t="str">
        <f>IF(_xlfn.XLOOKUP(B77,'Group B - Scores'!$B$6:$B$75,'Group B - Scores'!$F$6:$F$75,0)=0,"",_xlfn.XLOOKUP(B77,'Group B - Scores'!$B$6:$B$75,'Group B - Scores'!$F$6:$F$75,0))</f>
        <v/>
      </c>
      <c r="G77" s="46" t="str">
        <f>IF(_xlfn.XLOOKUP(B77,'Group B - Scores'!$B$6:$B$75,'Group B - Scores'!$X$6:$X$75,0)=0,"",_xlfn.XLOOKUP(B77,'Group B - Scores'!$B$6:$B$75,'Group B - Scores'!$X$6:$X$75,0))</f>
        <v/>
      </c>
      <c r="H77" s="46" t="str">
        <f>IF(_xlfn.XLOOKUP(B77,'Group B - Scores'!$B$6:$B$75,'Group B - Scores'!$Y$6:$Y$75,0)=0,"",_xlfn.XLOOKUP(B77,'Group B - Scores'!$B$6:$B$75,'Group B - Scores'!$Y$6:$Y$75,0))</f>
        <v/>
      </c>
      <c r="I77" s="57" t="str">
        <f t="shared" si="3"/>
        <v/>
      </c>
    </row>
    <row r="78" spans="2:9">
      <c r="B78" s="78"/>
      <c r="C78" s="46" t="str">
        <f>IF(_xlfn.XLOOKUP(B78,'Group B - Scores'!$B$6:$B$75,'Group B - Scores'!$E$6:$E$75,0)=0,"",_xlfn.XLOOKUP(B78,'Group B - Scores'!$B$6:$B$75,'Group B - Scores'!$E$6:$E$75,0))</f>
        <v/>
      </c>
      <c r="D78" s="46" t="str">
        <f>IF(_xlfn.XLOOKUP(B78,'Group B - Scores'!$B$6:$B$75,'Group B - Scores'!$D$6:$D$75,0)=0,"",_xlfn.XLOOKUP(B78,'Group B - Scores'!$B$6:$B$75,'Group B - Scores'!$D$6:$D$75,0))</f>
        <v/>
      </c>
      <c r="E78" s="46" t="str">
        <f>IF(_xlfn.XLOOKUP(B78,'Group B - Scores'!$B$6:$B$75,'Group B - Scores'!$C$6:$C$75,0)=0,"",_xlfn.XLOOKUP(B78,'Group B - Scores'!$B$6:$B$75,'Group B - Scores'!$C$6:$C$75,0))</f>
        <v/>
      </c>
      <c r="F78" s="46" t="str">
        <f>IF(_xlfn.XLOOKUP(B78,'Group B - Scores'!$B$6:$B$75,'Group B - Scores'!$F$6:$F$75,0)=0,"",_xlfn.XLOOKUP(B78,'Group B - Scores'!$B$6:$B$75,'Group B - Scores'!$F$6:$F$75,0))</f>
        <v/>
      </c>
      <c r="G78" s="46" t="str">
        <f>IF(_xlfn.XLOOKUP(B78,'Group B - Scores'!$B$6:$B$75,'Group B - Scores'!$X$6:$X$75,0)=0,"",_xlfn.XLOOKUP(B78,'Group B - Scores'!$B$6:$B$75,'Group B - Scores'!$X$6:$X$75,0))</f>
        <v/>
      </c>
      <c r="H78" s="46" t="str">
        <f>IF(_xlfn.XLOOKUP(B78,'Group B - Scores'!$B$6:$B$75,'Group B - Scores'!$Y$6:$Y$75,0)=0,"",_xlfn.XLOOKUP(B78,'Group B - Scores'!$B$6:$B$75,'Group B - Scores'!$Y$6:$Y$75,0))</f>
        <v/>
      </c>
      <c r="I78" s="57" t="str">
        <f t="shared" si="3"/>
        <v/>
      </c>
    </row>
    <row r="79" spans="2:9">
      <c r="B79" s="78"/>
      <c r="C79" s="46" t="str">
        <f>IF(_xlfn.XLOOKUP(B79,'Group B - Scores'!$B$6:$B$75,'Group B - Scores'!$E$6:$E$75,0)=0,"",_xlfn.XLOOKUP(B79,'Group B - Scores'!$B$6:$B$75,'Group B - Scores'!$E$6:$E$75,0))</f>
        <v/>
      </c>
      <c r="D79" s="46" t="str">
        <f>IF(_xlfn.XLOOKUP(B79,'Group B - Scores'!$B$6:$B$75,'Group B - Scores'!$D$6:$D$75,0)=0,"",_xlfn.XLOOKUP(B79,'Group B - Scores'!$B$6:$B$75,'Group B - Scores'!$D$6:$D$75,0))</f>
        <v/>
      </c>
      <c r="E79" s="46" t="str">
        <f>IF(_xlfn.XLOOKUP(B79,'Group B - Scores'!$B$6:$B$75,'Group B - Scores'!$C$6:$C$75,0)=0,"",_xlfn.XLOOKUP(B79,'Group B - Scores'!$B$6:$B$75,'Group B - Scores'!$C$6:$C$75,0))</f>
        <v/>
      </c>
      <c r="F79" s="46" t="str">
        <f>IF(_xlfn.XLOOKUP(B79,'Group B - Scores'!$B$6:$B$75,'Group B - Scores'!$F$6:$F$75,0)=0,"",_xlfn.XLOOKUP(B79,'Group B - Scores'!$B$6:$B$75,'Group B - Scores'!$F$6:$F$75,0))</f>
        <v/>
      </c>
      <c r="G79" s="46" t="str">
        <f>IF(_xlfn.XLOOKUP(B79,'Group B - Scores'!$B$6:$B$75,'Group B - Scores'!$X$6:$X$75,0)=0,"",_xlfn.XLOOKUP(B79,'Group B - Scores'!$B$6:$B$75,'Group B - Scores'!$X$6:$X$75,0))</f>
        <v/>
      </c>
      <c r="H79" s="46" t="str">
        <f>IF(_xlfn.XLOOKUP(B79,'Group B - Scores'!$B$6:$B$75,'Group B - Scores'!$Y$6:$Y$75,0)=0,"",_xlfn.XLOOKUP(B79,'Group B - Scores'!$B$6:$B$75,'Group B - Scores'!$Y$6:$Y$75,0))</f>
        <v/>
      </c>
      <c r="I79" s="57" t="str">
        <f t="shared" si="3"/>
        <v/>
      </c>
    </row>
    <row r="80" spans="2:9">
      <c r="B80" s="78"/>
      <c r="C80" s="46" t="str">
        <f>IF(_xlfn.XLOOKUP(B80,'Group B - Scores'!$B$6:$B$75,'Group B - Scores'!$E$6:$E$75,0)=0,"",_xlfn.XLOOKUP(B80,'Group B - Scores'!$B$6:$B$75,'Group B - Scores'!$E$6:$E$75,0))</f>
        <v/>
      </c>
      <c r="D80" s="46" t="str">
        <f>IF(_xlfn.XLOOKUP(B80,'Group B - Scores'!$B$6:$B$75,'Group B - Scores'!$D$6:$D$75,0)=0,"",_xlfn.XLOOKUP(B80,'Group B - Scores'!$B$6:$B$75,'Group B - Scores'!$D$6:$D$75,0))</f>
        <v/>
      </c>
      <c r="E80" s="46" t="str">
        <f>IF(_xlfn.XLOOKUP(B80,'Group B - Scores'!$B$6:$B$75,'Group B - Scores'!$C$6:$C$75,0)=0,"",_xlfn.XLOOKUP(B80,'Group B - Scores'!$B$6:$B$75,'Group B - Scores'!$C$6:$C$75,0))</f>
        <v/>
      </c>
      <c r="F80" s="46" t="str">
        <f>IF(_xlfn.XLOOKUP(B80,'Group B - Scores'!$B$6:$B$75,'Group B - Scores'!$F$6:$F$75,0)=0,"",_xlfn.XLOOKUP(B80,'Group B - Scores'!$B$6:$B$75,'Group B - Scores'!$F$6:$F$75,0))</f>
        <v/>
      </c>
      <c r="G80" s="46" t="str">
        <f>IF(_xlfn.XLOOKUP(B80,'Group B - Scores'!$B$6:$B$75,'Group B - Scores'!$X$6:$X$75,0)=0,"",_xlfn.XLOOKUP(B80,'Group B - Scores'!$B$6:$B$75,'Group B - Scores'!$X$6:$X$75,0))</f>
        <v/>
      </c>
      <c r="H80" s="46" t="str">
        <f>IF(_xlfn.XLOOKUP(B80,'Group B - Scores'!$B$6:$B$75,'Group B - Scores'!$Y$6:$Y$75,0)=0,"",_xlfn.XLOOKUP(B80,'Group B - Scores'!$B$6:$B$75,'Group B - Scores'!$Y$6:$Y$75,0))</f>
        <v/>
      </c>
      <c r="I80" s="57" t="str">
        <f t="shared" si="3"/>
        <v/>
      </c>
    </row>
    <row r="81" spans="2:9">
      <c r="B81" s="78"/>
      <c r="C81" s="46" t="str">
        <f>IF(_xlfn.XLOOKUP(B81,'Group B - Scores'!$B$6:$B$75,'Group B - Scores'!$E$6:$E$75,0)=0,"",_xlfn.XLOOKUP(B81,'Group B - Scores'!$B$6:$B$75,'Group B - Scores'!$E$6:$E$75,0))</f>
        <v/>
      </c>
      <c r="D81" s="46" t="str">
        <f>IF(_xlfn.XLOOKUP(B81,'Group B - Scores'!$B$6:$B$75,'Group B - Scores'!$D$6:$D$75,0)=0,"",_xlfn.XLOOKUP(B81,'Group B - Scores'!$B$6:$B$75,'Group B - Scores'!$D$6:$D$75,0))</f>
        <v/>
      </c>
      <c r="E81" s="46" t="str">
        <f>IF(_xlfn.XLOOKUP(B81,'Group B - Scores'!$B$6:$B$75,'Group B - Scores'!$C$6:$C$75,0)=0,"",_xlfn.XLOOKUP(B81,'Group B - Scores'!$B$6:$B$75,'Group B - Scores'!$C$6:$C$75,0))</f>
        <v/>
      </c>
      <c r="F81" s="46" t="str">
        <f>IF(_xlfn.XLOOKUP(B81,'Group B - Scores'!$B$6:$B$75,'Group B - Scores'!$F$6:$F$75,0)=0,"",_xlfn.XLOOKUP(B81,'Group B - Scores'!$B$6:$B$75,'Group B - Scores'!$F$6:$F$75,0))</f>
        <v/>
      </c>
      <c r="G81" s="46" t="str">
        <f>IF(_xlfn.XLOOKUP(B81,'Group B - Scores'!$B$6:$B$75,'Group B - Scores'!$X$6:$X$75,0)=0,"",_xlfn.XLOOKUP(B81,'Group B - Scores'!$B$6:$B$75,'Group B - Scores'!$X$6:$X$75,0))</f>
        <v/>
      </c>
      <c r="H81" s="46" t="str">
        <f>IF(_xlfn.XLOOKUP(B81,'Group B - Scores'!$B$6:$B$75,'Group B - Scores'!$Y$6:$Y$75,0)=0,"",_xlfn.XLOOKUP(B81,'Group B - Scores'!$B$6:$B$75,'Group B - Scores'!$Y$6:$Y$75,0))</f>
        <v/>
      </c>
      <c r="I81" s="57" t="str">
        <f t="shared" si="3"/>
        <v/>
      </c>
    </row>
    <row r="82" spans="2:9">
      <c r="B82" s="78"/>
      <c r="C82" s="46" t="str">
        <f>IF(_xlfn.XLOOKUP(B82,'Group B - Scores'!$B$6:$B$75,'Group B - Scores'!$E$6:$E$75,0)=0,"",_xlfn.XLOOKUP(B82,'Group B - Scores'!$B$6:$B$75,'Group B - Scores'!$E$6:$E$75,0))</f>
        <v/>
      </c>
      <c r="D82" s="46" t="str">
        <f>IF(_xlfn.XLOOKUP(B82,'Group B - Scores'!$B$6:$B$75,'Group B - Scores'!$D$6:$D$75,0)=0,"",_xlfn.XLOOKUP(B82,'Group B - Scores'!$B$6:$B$75,'Group B - Scores'!$D$6:$D$75,0))</f>
        <v/>
      </c>
      <c r="E82" s="46" t="str">
        <f>IF(_xlfn.XLOOKUP(B82,'Group B - Scores'!$B$6:$B$75,'Group B - Scores'!$C$6:$C$75,0)=0,"",_xlfn.XLOOKUP(B82,'Group B - Scores'!$B$6:$B$75,'Group B - Scores'!$C$6:$C$75,0))</f>
        <v/>
      </c>
      <c r="F82" s="46" t="str">
        <f>IF(_xlfn.XLOOKUP(B82,'Group B - Scores'!$B$6:$B$75,'Group B - Scores'!$F$6:$F$75,0)=0,"",_xlfn.XLOOKUP(B82,'Group B - Scores'!$B$6:$B$75,'Group B - Scores'!$F$6:$F$75,0))</f>
        <v/>
      </c>
      <c r="G82" s="46" t="str">
        <f>IF(_xlfn.XLOOKUP(B82,'Group B - Scores'!$B$6:$B$75,'Group B - Scores'!$X$6:$X$75,0)=0,"",_xlfn.XLOOKUP(B82,'Group B - Scores'!$B$6:$B$75,'Group B - Scores'!$X$6:$X$75,0))</f>
        <v/>
      </c>
      <c r="H82" s="46" t="str">
        <f>IF(_xlfn.XLOOKUP(B82,'Group B - Scores'!$B$6:$B$75,'Group B - Scores'!$Y$6:$Y$75,0)=0,"",_xlfn.XLOOKUP(B82,'Group B - Scores'!$B$6:$B$75,'Group B - Scores'!$Y$6:$Y$75,0))</f>
        <v/>
      </c>
      <c r="I82" s="57" t="str">
        <f t="shared" si="3"/>
        <v/>
      </c>
    </row>
    <row r="83" spans="2:9">
      <c r="B83" s="78"/>
      <c r="C83" s="46" t="str">
        <f>IF(_xlfn.XLOOKUP(B83,'Group B - Scores'!$B$6:$B$75,'Group B - Scores'!$E$6:$E$75,0)=0,"",_xlfn.XLOOKUP(B83,'Group B - Scores'!$B$6:$B$75,'Group B - Scores'!$E$6:$E$75,0))</f>
        <v/>
      </c>
      <c r="D83" s="46" t="str">
        <f>IF(_xlfn.XLOOKUP(B83,'Group B - Scores'!$B$6:$B$75,'Group B - Scores'!$D$6:$D$75,0)=0,"",_xlfn.XLOOKUP(B83,'Group B - Scores'!$B$6:$B$75,'Group B - Scores'!$D$6:$D$75,0))</f>
        <v/>
      </c>
      <c r="E83" s="46" t="str">
        <f>IF(_xlfn.XLOOKUP(B83,'Group B - Scores'!$B$6:$B$75,'Group B - Scores'!$C$6:$C$75,0)=0,"",_xlfn.XLOOKUP(B83,'Group B - Scores'!$B$6:$B$75,'Group B - Scores'!$C$6:$C$75,0))</f>
        <v/>
      </c>
      <c r="F83" s="46" t="str">
        <f>IF(_xlfn.XLOOKUP(B83,'Group B - Scores'!$B$6:$B$75,'Group B - Scores'!$F$6:$F$75,0)=0,"",_xlfn.XLOOKUP(B83,'Group B - Scores'!$B$6:$B$75,'Group B - Scores'!$F$6:$F$75,0))</f>
        <v/>
      </c>
      <c r="G83" s="46" t="str">
        <f>IF(_xlfn.XLOOKUP(B83,'Group B - Scores'!$B$6:$B$75,'Group B - Scores'!$X$6:$X$75,0)=0,"",_xlfn.XLOOKUP(B83,'Group B - Scores'!$B$6:$B$75,'Group B - Scores'!$X$6:$X$75,0))</f>
        <v/>
      </c>
      <c r="H83" s="46" t="str">
        <f>IF(_xlfn.XLOOKUP(B83,'Group B - Scores'!$B$6:$B$75,'Group B - Scores'!$Y$6:$Y$75,0)=0,"",_xlfn.XLOOKUP(B83,'Group B - Scores'!$B$6:$B$75,'Group B - Scores'!$Y$6:$Y$75,0))</f>
        <v/>
      </c>
      <c r="I83" s="57" t="str">
        <f t="shared" si="3"/>
        <v/>
      </c>
    </row>
    <row r="84" spans="2:9">
      <c r="B84" s="78"/>
      <c r="C84" s="46" t="str">
        <f>IF(_xlfn.XLOOKUP(B84,'Group B - Scores'!$B$6:$B$75,'Group B - Scores'!$E$6:$E$75,0)=0,"",_xlfn.XLOOKUP(B84,'Group B - Scores'!$B$6:$B$75,'Group B - Scores'!$E$6:$E$75,0))</f>
        <v/>
      </c>
      <c r="D84" s="46" t="str">
        <f>IF(_xlfn.XLOOKUP(B84,'Group B - Scores'!$B$6:$B$75,'Group B - Scores'!$D$6:$D$75,0)=0,"",_xlfn.XLOOKUP(B84,'Group B - Scores'!$B$6:$B$75,'Group B - Scores'!$D$6:$D$75,0))</f>
        <v/>
      </c>
      <c r="E84" s="46" t="str">
        <f>IF(_xlfn.XLOOKUP(B84,'Group B - Scores'!$B$6:$B$75,'Group B - Scores'!$C$6:$C$75,0)=0,"",_xlfn.XLOOKUP(B84,'Group B - Scores'!$B$6:$B$75,'Group B - Scores'!$C$6:$C$75,0))</f>
        <v/>
      </c>
      <c r="F84" s="46" t="str">
        <f>IF(_xlfn.XLOOKUP(B84,'Group B - Scores'!$B$6:$B$75,'Group B - Scores'!$F$6:$F$75,0)=0,"",_xlfn.XLOOKUP(B84,'Group B - Scores'!$B$6:$B$75,'Group B - Scores'!$F$6:$F$75,0))</f>
        <v/>
      </c>
      <c r="G84" s="46" t="str">
        <f>IF(_xlfn.XLOOKUP(B84,'Group B - Scores'!$B$6:$B$75,'Group B - Scores'!$X$6:$X$75,0)=0,"",_xlfn.XLOOKUP(B84,'Group B - Scores'!$B$6:$B$75,'Group B - Scores'!$X$6:$X$75,0))</f>
        <v/>
      </c>
      <c r="H84" s="46" t="str">
        <f>IF(_xlfn.XLOOKUP(B84,'Group B - Scores'!$B$6:$B$75,'Group B - Scores'!$Y$6:$Y$75,0)=0,"",_xlfn.XLOOKUP(B84,'Group B - Scores'!$B$6:$B$75,'Group B - Scores'!$Y$6:$Y$75,0))</f>
        <v/>
      </c>
      <c r="I84" s="57" t="str">
        <f t="shared" si="3"/>
        <v/>
      </c>
    </row>
    <row r="85" spans="2:9">
      <c r="B85" s="78"/>
      <c r="C85" s="46" t="str">
        <f>IF(_xlfn.XLOOKUP(B85,'Group B - Scores'!$B$6:$B$75,'Group B - Scores'!$E$6:$E$75,0)=0,"",_xlfn.XLOOKUP(B85,'Group B - Scores'!$B$6:$B$75,'Group B - Scores'!$E$6:$E$75,0))</f>
        <v/>
      </c>
      <c r="D85" s="46" t="str">
        <f>IF(_xlfn.XLOOKUP(B85,'Group B - Scores'!$B$6:$B$75,'Group B - Scores'!$D$6:$D$75,0)=0,"",_xlfn.XLOOKUP(B85,'Group B - Scores'!$B$6:$B$75,'Group B - Scores'!$D$6:$D$75,0))</f>
        <v/>
      </c>
      <c r="E85" s="46" t="str">
        <f>IF(_xlfn.XLOOKUP(B85,'Group B - Scores'!$B$6:$B$75,'Group B - Scores'!$C$6:$C$75,0)=0,"",_xlfn.XLOOKUP(B85,'Group B - Scores'!$B$6:$B$75,'Group B - Scores'!$C$6:$C$75,0))</f>
        <v/>
      </c>
      <c r="F85" s="46" t="str">
        <f>IF(_xlfn.XLOOKUP(B85,'Group B - Scores'!$B$6:$B$75,'Group B - Scores'!$F$6:$F$75,0)=0,"",_xlfn.XLOOKUP(B85,'Group B - Scores'!$B$6:$B$75,'Group B - Scores'!$F$6:$F$75,0))</f>
        <v/>
      </c>
      <c r="G85" s="46" t="str">
        <f>IF(_xlfn.XLOOKUP(B85,'Group B - Scores'!$B$6:$B$75,'Group B - Scores'!$X$6:$X$75,0)=0,"",_xlfn.XLOOKUP(B85,'Group B - Scores'!$B$6:$B$75,'Group B - Scores'!$X$6:$X$75,0))</f>
        <v/>
      </c>
      <c r="H85" s="46" t="str">
        <f>IF(_xlfn.XLOOKUP(B85,'Group B - Scores'!$B$6:$B$75,'Group B - Scores'!$Y$6:$Y$75,0)=0,"",_xlfn.XLOOKUP(B85,'Group B - Scores'!$B$6:$B$75,'Group B - Scores'!$Y$6:$Y$75,0))</f>
        <v/>
      </c>
      <c r="I85" s="57" t="str">
        <f t="shared" si="3"/>
        <v/>
      </c>
    </row>
    <row r="86" spans="2:9">
      <c r="B86" s="78"/>
      <c r="C86" s="46" t="str">
        <f>IF(_xlfn.XLOOKUP(B86,'Group B - Scores'!$B$6:$B$75,'Group B - Scores'!$E$6:$E$75,0)=0,"",_xlfn.XLOOKUP(B86,'Group B - Scores'!$B$6:$B$75,'Group B - Scores'!$E$6:$E$75,0))</f>
        <v/>
      </c>
      <c r="D86" s="46" t="str">
        <f>IF(_xlfn.XLOOKUP(B86,'Group B - Scores'!$B$6:$B$75,'Group B - Scores'!$D$6:$D$75,0)=0,"",_xlfn.XLOOKUP(B86,'Group B - Scores'!$B$6:$B$75,'Group B - Scores'!$D$6:$D$75,0))</f>
        <v/>
      </c>
      <c r="E86" s="46" t="str">
        <f>IF(_xlfn.XLOOKUP(B86,'Group B - Scores'!$B$6:$B$75,'Group B - Scores'!$C$6:$C$75,0)=0,"",_xlfn.XLOOKUP(B86,'Group B - Scores'!$B$6:$B$75,'Group B - Scores'!$C$6:$C$75,0))</f>
        <v/>
      </c>
      <c r="F86" s="46" t="str">
        <f>IF(_xlfn.XLOOKUP(B86,'Group B - Scores'!$B$6:$B$75,'Group B - Scores'!$F$6:$F$75,0)=0,"",_xlfn.XLOOKUP(B86,'Group B - Scores'!$B$6:$B$75,'Group B - Scores'!$F$6:$F$75,0))</f>
        <v/>
      </c>
      <c r="G86" s="46" t="str">
        <f>IF(_xlfn.XLOOKUP(B86,'Group B - Scores'!$B$6:$B$75,'Group B - Scores'!$X$6:$X$75,0)=0,"",_xlfn.XLOOKUP(B86,'Group B - Scores'!$B$6:$B$75,'Group B - Scores'!$X$6:$X$75,0))</f>
        <v/>
      </c>
      <c r="H86" s="46" t="str">
        <f>IF(_xlfn.XLOOKUP(B86,'Group B - Scores'!$B$6:$B$75,'Group B - Scores'!$Y$6:$Y$75,0)=0,"",_xlfn.XLOOKUP(B86,'Group B - Scores'!$B$6:$B$75,'Group B - Scores'!$Y$6:$Y$75,0))</f>
        <v/>
      </c>
      <c r="I86" s="57" t="str">
        <f t="shared" si="3"/>
        <v/>
      </c>
    </row>
    <row r="87" spans="2:9">
      <c r="B87" s="78"/>
      <c r="C87" s="46" t="str">
        <f>IF(_xlfn.XLOOKUP(B87,'Group B - Scores'!$B$6:$B$75,'Group B - Scores'!$E$6:$E$75,0)=0,"",_xlfn.XLOOKUP(B87,'Group B - Scores'!$B$6:$B$75,'Group B - Scores'!$E$6:$E$75,0))</f>
        <v/>
      </c>
      <c r="D87" s="46" t="str">
        <f>IF(_xlfn.XLOOKUP(B87,'Group B - Scores'!$B$6:$B$75,'Group B - Scores'!$D$6:$D$75,0)=0,"",_xlfn.XLOOKUP(B87,'Group B - Scores'!$B$6:$B$75,'Group B - Scores'!$D$6:$D$75,0))</f>
        <v/>
      </c>
      <c r="E87" s="46" t="str">
        <f>IF(_xlfn.XLOOKUP(B87,'Group B - Scores'!$B$6:$B$75,'Group B - Scores'!$C$6:$C$75,0)=0,"",_xlfn.XLOOKUP(B87,'Group B - Scores'!$B$6:$B$75,'Group B - Scores'!$C$6:$C$75,0))</f>
        <v/>
      </c>
      <c r="F87" s="46" t="str">
        <f>IF(_xlfn.XLOOKUP(B87,'Group B - Scores'!$B$6:$B$75,'Group B - Scores'!$F$6:$F$75,0)=0,"",_xlfn.XLOOKUP(B87,'Group B - Scores'!$B$6:$B$75,'Group B - Scores'!$F$6:$F$75,0))</f>
        <v/>
      </c>
      <c r="G87" s="46" t="str">
        <f>IF(_xlfn.XLOOKUP(B87,'Group B - Scores'!$B$6:$B$75,'Group B - Scores'!$X$6:$X$75,0)=0,"",_xlfn.XLOOKUP(B87,'Group B - Scores'!$B$6:$B$75,'Group B - Scores'!$X$6:$X$75,0))</f>
        <v/>
      </c>
      <c r="H87" s="46" t="str">
        <f>IF(_xlfn.XLOOKUP(B87,'Group B - Scores'!$B$6:$B$75,'Group B - Scores'!$Y$6:$Y$75,0)=0,"",_xlfn.XLOOKUP(B87,'Group B - Scores'!$B$6:$B$75,'Group B - Scores'!$Y$6:$Y$75,0))</f>
        <v/>
      </c>
      <c r="I87" s="57" t="str">
        <f t="shared" si="3"/>
        <v/>
      </c>
    </row>
    <row r="88" spans="2:9">
      <c r="B88" s="78"/>
      <c r="C88" s="46" t="str">
        <f>IF(_xlfn.XLOOKUP(B88,'Group B - Scores'!$B$6:$B$75,'Group B - Scores'!$E$6:$E$75,0)=0,"",_xlfn.XLOOKUP(B88,'Group B - Scores'!$B$6:$B$75,'Group B - Scores'!$E$6:$E$75,0))</f>
        <v/>
      </c>
      <c r="D88" s="46" t="str">
        <f>IF(_xlfn.XLOOKUP(B88,'Group B - Scores'!$B$6:$B$75,'Group B - Scores'!$D$6:$D$75,0)=0,"",_xlfn.XLOOKUP(B88,'Group B - Scores'!$B$6:$B$75,'Group B - Scores'!$D$6:$D$75,0))</f>
        <v/>
      </c>
      <c r="E88" s="46" t="str">
        <f>IF(_xlfn.XLOOKUP(B88,'Group B - Scores'!$B$6:$B$75,'Group B - Scores'!$C$6:$C$75,0)=0,"",_xlfn.XLOOKUP(B88,'Group B - Scores'!$B$6:$B$75,'Group B - Scores'!$C$6:$C$75,0))</f>
        <v/>
      </c>
      <c r="F88" s="46" t="str">
        <f>IF(_xlfn.XLOOKUP(B88,'Group B - Scores'!$B$6:$B$75,'Group B - Scores'!$F$6:$F$75,0)=0,"",_xlfn.XLOOKUP(B88,'Group B - Scores'!$B$6:$B$75,'Group B - Scores'!$F$6:$F$75,0))</f>
        <v/>
      </c>
      <c r="G88" s="46" t="str">
        <f>IF(_xlfn.XLOOKUP(B88,'Group B - Scores'!$B$6:$B$75,'Group B - Scores'!$X$6:$X$75,0)=0,"",_xlfn.XLOOKUP(B88,'Group B - Scores'!$B$6:$B$75,'Group B - Scores'!$X$6:$X$75,0))</f>
        <v/>
      </c>
      <c r="H88" s="46" t="str">
        <f>IF(_xlfn.XLOOKUP(B88,'Group B - Scores'!$B$6:$B$75,'Group B - Scores'!$Y$6:$Y$75,0)=0,"",_xlfn.XLOOKUP(B88,'Group B - Scores'!$B$6:$B$75,'Group B - Scores'!$Y$6:$Y$75,0))</f>
        <v/>
      </c>
      <c r="I88" s="57" t="str">
        <f t="shared" si="3"/>
        <v/>
      </c>
    </row>
    <row r="89" spans="2:9">
      <c r="B89" s="78"/>
      <c r="C89" s="46" t="str">
        <f>IF(_xlfn.XLOOKUP(B89,'Group B - Scores'!$B$6:$B$75,'Group B - Scores'!$E$6:$E$75,0)=0,"",_xlfn.XLOOKUP(B89,'Group B - Scores'!$B$6:$B$75,'Group B - Scores'!$E$6:$E$75,0))</f>
        <v/>
      </c>
      <c r="D89" s="46" t="str">
        <f>IF(_xlfn.XLOOKUP(B89,'Group B - Scores'!$B$6:$B$75,'Group B - Scores'!$D$6:$D$75,0)=0,"",_xlfn.XLOOKUP(B89,'Group B - Scores'!$B$6:$B$75,'Group B - Scores'!$D$6:$D$75,0))</f>
        <v/>
      </c>
      <c r="E89" s="46" t="str">
        <f>IF(_xlfn.XLOOKUP(B89,'Group B - Scores'!$B$6:$B$75,'Group B - Scores'!$C$6:$C$75,0)=0,"",_xlfn.XLOOKUP(B89,'Group B - Scores'!$B$6:$B$75,'Group B - Scores'!$C$6:$C$75,0))</f>
        <v/>
      </c>
      <c r="F89" s="46" t="str">
        <f>IF(_xlfn.XLOOKUP(B89,'Group B - Scores'!$B$6:$B$75,'Group B - Scores'!$F$6:$F$75,0)=0,"",_xlfn.XLOOKUP(B89,'Group B - Scores'!$B$6:$B$75,'Group B - Scores'!$F$6:$F$75,0))</f>
        <v/>
      </c>
      <c r="G89" s="46" t="str">
        <f>IF(_xlfn.XLOOKUP(B89,'Group B - Scores'!$B$6:$B$75,'Group B - Scores'!$X$6:$X$75,0)=0,"",_xlfn.XLOOKUP(B89,'Group B - Scores'!$B$6:$B$75,'Group B - Scores'!$X$6:$X$75,0))</f>
        <v/>
      </c>
      <c r="H89" s="46" t="str">
        <f>IF(_xlfn.XLOOKUP(B89,'Group B - Scores'!$B$6:$B$75,'Group B - Scores'!$Y$6:$Y$75,0)=0,"",_xlfn.XLOOKUP(B89,'Group B - Scores'!$B$6:$B$75,'Group B - Scores'!$Y$6:$Y$75,0))</f>
        <v/>
      </c>
      <c r="I89" s="57" t="str">
        <f t="shared" si="3"/>
        <v/>
      </c>
    </row>
    <row r="90" spans="2:9">
      <c r="B90" s="78"/>
      <c r="C90" s="46" t="str">
        <f>IF(_xlfn.XLOOKUP(B90,'Group B - Scores'!$B$6:$B$75,'Group B - Scores'!$E$6:$E$75,0)=0,"",_xlfn.XLOOKUP(B90,'Group B - Scores'!$B$6:$B$75,'Group B - Scores'!$E$6:$E$75,0))</f>
        <v/>
      </c>
      <c r="D90" s="46" t="str">
        <f>IF(_xlfn.XLOOKUP(B90,'Group B - Scores'!$B$6:$B$75,'Group B - Scores'!$D$6:$D$75,0)=0,"",_xlfn.XLOOKUP(B90,'Group B - Scores'!$B$6:$B$75,'Group B - Scores'!$D$6:$D$75,0))</f>
        <v/>
      </c>
      <c r="E90" s="46" t="str">
        <f>IF(_xlfn.XLOOKUP(B90,'Group B - Scores'!$B$6:$B$75,'Group B - Scores'!$C$6:$C$75,0)=0,"",_xlfn.XLOOKUP(B90,'Group B - Scores'!$B$6:$B$75,'Group B - Scores'!$C$6:$C$75,0))</f>
        <v/>
      </c>
      <c r="F90" s="46" t="str">
        <f>IF(_xlfn.XLOOKUP(B90,'Group B - Scores'!$B$6:$B$75,'Group B - Scores'!$F$6:$F$75,0)=0,"",_xlfn.XLOOKUP(B90,'Group B - Scores'!$B$6:$B$75,'Group B - Scores'!$F$6:$F$75,0))</f>
        <v/>
      </c>
      <c r="G90" s="46" t="str">
        <f>IF(_xlfn.XLOOKUP(B90,'Group B - Scores'!$B$6:$B$75,'Group B - Scores'!$X$6:$X$75,0)=0,"",_xlfn.XLOOKUP(B90,'Group B - Scores'!$B$6:$B$75,'Group B - Scores'!$X$6:$X$75,0))</f>
        <v/>
      </c>
      <c r="H90" s="46" t="str">
        <f>IF(_xlfn.XLOOKUP(B90,'Group B - Scores'!$B$6:$B$75,'Group B - Scores'!$Y$6:$Y$75,0)=0,"",_xlfn.XLOOKUP(B90,'Group B - Scores'!$B$6:$B$75,'Group B - Scores'!$Y$6:$Y$75,0))</f>
        <v/>
      </c>
      <c r="I90" s="57" t="str">
        <f t="shared" si="3"/>
        <v/>
      </c>
    </row>
    <row r="91" spans="2:9">
      <c r="B91" s="78"/>
      <c r="C91" s="46" t="str">
        <f>IF(_xlfn.XLOOKUP(B91,'Group B - Scores'!$B$6:$B$75,'Group B - Scores'!$E$6:$E$75,0)=0,"",_xlfn.XLOOKUP(B91,'Group B - Scores'!$B$6:$B$75,'Group B - Scores'!$E$6:$E$75,0))</f>
        <v/>
      </c>
      <c r="D91" s="46" t="str">
        <f>IF(_xlfn.XLOOKUP(B91,'Group B - Scores'!$B$6:$B$75,'Group B - Scores'!$D$6:$D$75,0)=0,"",_xlfn.XLOOKUP(B91,'Group B - Scores'!$B$6:$B$75,'Group B - Scores'!$D$6:$D$75,0))</f>
        <v/>
      </c>
      <c r="E91" s="46" t="str">
        <f>IF(_xlfn.XLOOKUP(B91,'Group B - Scores'!$B$6:$B$75,'Group B - Scores'!$C$6:$C$75,0)=0,"",_xlfn.XLOOKUP(B91,'Group B - Scores'!$B$6:$B$75,'Group B - Scores'!$C$6:$C$75,0))</f>
        <v/>
      </c>
      <c r="F91" s="46" t="str">
        <f>IF(_xlfn.XLOOKUP(B91,'Group B - Scores'!$B$6:$B$75,'Group B - Scores'!$F$6:$F$75,0)=0,"",_xlfn.XLOOKUP(B91,'Group B - Scores'!$B$6:$B$75,'Group B - Scores'!$F$6:$F$75,0))</f>
        <v/>
      </c>
      <c r="G91" s="46" t="str">
        <f>IF(_xlfn.XLOOKUP(B91,'Group B - Scores'!$B$6:$B$75,'Group B - Scores'!$X$6:$X$75,0)=0,"",_xlfn.XLOOKUP(B91,'Group B - Scores'!$B$6:$B$75,'Group B - Scores'!$X$6:$X$75,0))</f>
        <v/>
      </c>
      <c r="H91" s="46" t="str">
        <f>IF(_xlfn.XLOOKUP(B91,'Group B - Scores'!$B$6:$B$75,'Group B - Scores'!$Y$6:$Y$75,0)=0,"",_xlfn.XLOOKUP(B91,'Group B - Scores'!$B$6:$B$75,'Group B - Scores'!$Y$6:$Y$75,0))</f>
        <v/>
      </c>
      <c r="I91" s="57" t="str">
        <f t="shared" si="3"/>
        <v/>
      </c>
    </row>
    <row r="92" spans="2:9">
      <c r="B92" s="78"/>
      <c r="C92" s="46" t="str">
        <f>IF(_xlfn.XLOOKUP(B92,'Group B - Scores'!$B$6:$B$75,'Group B - Scores'!$E$6:$E$75,0)=0,"",_xlfn.XLOOKUP(B92,'Group B - Scores'!$B$6:$B$75,'Group B - Scores'!$E$6:$E$75,0))</f>
        <v/>
      </c>
      <c r="D92" s="46" t="str">
        <f>IF(_xlfn.XLOOKUP(B92,'Group B - Scores'!$B$6:$B$75,'Group B - Scores'!$D$6:$D$75,0)=0,"",_xlfn.XLOOKUP(B92,'Group B - Scores'!$B$6:$B$75,'Group B - Scores'!$D$6:$D$75,0))</f>
        <v/>
      </c>
      <c r="E92" s="46" t="str">
        <f>IF(_xlfn.XLOOKUP(B92,'Group B - Scores'!$B$6:$B$75,'Group B - Scores'!$C$6:$C$75,0)=0,"",_xlfn.XLOOKUP(B92,'Group B - Scores'!$B$6:$B$75,'Group B - Scores'!$C$6:$C$75,0))</f>
        <v/>
      </c>
      <c r="F92" s="46" t="str">
        <f>IF(_xlfn.XLOOKUP(B92,'Group B - Scores'!$B$6:$B$75,'Group B - Scores'!$F$6:$F$75,0)=0,"",_xlfn.XLOOKUP(B92,'Group B - Scores'!$B$6:$B$75,'Group B - Scores'!$F$6:$F$75,0))</f>
        <v/>
      </c>
      <c r="G92" s="46" t="str">
        <f>IF(_xlfn.XLOOKUP(B92,'Group B - Scores'!$B$6:$B$75,'Group B - Scores'!$X$6:$X$75,0)=0,"",_xlfn.XLOOKUP(B92,'Group B - Scores'!$B$6:$B$75,'Group B - Scores'!$X$6:$X$75,0))</f>
        <v/>
      </c>
      <c r="H92" s="46" t="str">
        <f>IF(_xlfn.XLOOKUP(B92,'Group B - Scores'!$B$6:$B$75,'Group B - Scores'!$Y$6:$Y$75,0)=0,"",_xlfn.XLOOKUP(B92,'Group B - Scores'!$B$6:$B$75,'Group B - Scores'!$Y$6:$Y$75,0))</f>
        <v/>
      </c>
      <c r="I92" s="57" t="str">
        <f t="shared" si="3"/>
        <v/>
      </c>
    </row>
    <row r="93" spans="2:9">
      <c r="B93" s="78"/>
      <c r="C93" s="46" t="str">
        <f>IF(_xlfn.XLOOKUP(B93,'Group B - Scores'!$B$6:$B$75,'Group B - Scores'!$E$6:$E$75,0)=0,"",_xlfn.XLOOKUP(B93,'Group B - Scores'!$B$6:$B$75,'Group B - Scores'!$E$6:$E$75,0))</f>
        <v/>
      </c>
      <c r="D93" s="46" t="str">
        <f>IF(_xlfn.XLOOKUP(B93,'Group B - Scores'!$B$6:$B$75,'Group B - Scores'!$D$6:$D$75,0)=0,"",_xlfn.XLOOKUP(B93,'Group B - Scores'!$B$6:$B$75,'Group B - Scores'!$D$6:$D$75,0))</f>
        <v/>
      </c>
      <c r="E93" s="46" t="str">
        <f>IF(_xlfn.XLOOKUP(B93,'Group B - Scores'!$B$6:$B$75,'Group B - Scores'!$C$6:$C$75,0)=0,"",_xlfn.XLOOKUP(B93,'Group B - Scores'!$B$6:$B$75,'Group B - Scores'!$C$6:$C$75,0))</f>
        <v/>
      </c>
      <c r="F93" s="46" t="str">
        <f>IF(_xlfn.XLOOKUP(B93,'Group B - Scores'!$B$6:$B$75,'Group B - Scores'!$F$6:$F$75,0)=0,"",_xlfn.XLOOKUP(B93,'Group B - Scores'!$B$6:$B$75,'Group B - Scores'!$F$6:$F$75,0))</f>
        <v/>
      </c>
      <c r="G93" s="46" t="str">
        <f>IF(_xlfn.XLOOKUP(B93,'Group B - Scores'!$B$6:$B$75,'Group B - Scores'!$X$6:$X$75,0)=0,"",_xlfn.XLOOKUP(B93,'Group B - Scores'!$B$6:$B$75,'Group B - Scores'!$X$6:$X$75,0))</f>
        <v/>
      </c>
      <c r="H93" s="46" t="str">
        <f>IF(_xlfn.XLOOKUP(B93,'Group B - Scores'!$B$6:$B$75,'Group B - Scores'!$Y$6:$Y$75,0)=0,"",_xlfn.XLOOKUP(B93,'Group B - Scores'!$B$6:$B$75,'Group B - Scores'!$Y$6:$Y$75,0))</f>
        <v/>
      </c>
      <c r="I93" s="57" t="str">
        <f t="shared" si="3"/>
        <v/>
      </c>
    </row>
    <row r="94" spans="2:9">
      <c r="B94" s="78"/>
      <c r="C94" s="46" t="str">
        <f>IF(_xlfn.XLOOKUP(B94,'Group B - Scores'!$B$6:$B$75,'Group B - Scores'!$E$6:$E$75,0)=0,"",_xlfn.XLOOKUP(B94,'Group B - Scores'!$B$6:$B$75,'Group B - Scores'!$E$6:$E$75,0))</f>
        <v/>
      </c>
      <c r="D94" s="46" t="str">
        <f>IF(_xlfn.XLOOKUP(B94,'Group B - Scores'!$B$6:$B$75,'Group B - Scores'!$D$6:$D$75,0)=0,"",_xlfn.XLOOKUP(B94,'Group B - Scores'!$B$6:$B$75,'Group B - Scores'!$D$6:$D$75,0))</f>
        <v/>
      </c>
      <c r="E94" s="46" t="str">
        <f>IF(_xlfn.XLOOKUP(B94,'Group B - Scores'!$B$6:$B$75,'Group B - Scores'!$C$6:$C$75,0)=0,"",_xlfn.XLOOKUP(B94,'Group B - Scores'!$B$6:$B$75,'Group B - Scores'!$C$6:$C$75,0))</f>
        <v/>
      </c>
      <c r="F94" s="46" t="str">
        <f>IF(_xlfn.XLOOKUP(B94,'Group B - Scores'!$B$6:$B$75,'Group B - Scores'!$F$6:$F$75,0)=0,"",_xlfn.XLOOKUP(B94,'Group B - Scores'!$B$6:$B$75,'Group B - Scores'!$F$6:$F$75,0))</f>
        <v/>
      </c>
      <c r="G94" s="46" t="str">
        <f>IF(_xlfn.XLOOKUP(B94,'Group B - Scores'!$B$6:$B$75,'Group B - Scores'!$X$6:$X$75,0)=0,"",_xlfn.XLOOKUP(B94,'Group B - Scores'!$B$6:$B$75,'Group B - Scores'!$X$6:$X$75,0))</f>
        <v/>
      </c>
      <c r="H94" s="46" t="str">
        <f>IF(_xlfn.XLOOKUP(B94,'Group B - Scores'!$B$6:$B$75,'Group B - Scores'!$Y$6:$Y$75,0)=0,"",_xlfn.XLOOKUP(B94,'Group B - Scores'!$B$6:$B$75,'Group B - Scores'!$Y$6:$Y$75,0))</f>
        <v/>
      </c>
      <c r="I94" s="57" t="str">
        <f t="shared" si="3"/>
        <v/>
      </c>
    </row>
    <row r="95" spans="2:9">
      <c r="B95" s="78"/>
      <c r="C95" s="46" t="str">
        <f>IF(_xlfn.XLOOKUP(B95,'Group B - Scores'!$B$6:$B$75,'Group B - Scores'!$E$6:$E$75,0)=0,"",_xlfn.XLOOKUP(B95,'Group B - Scores'!$B$6:$B$75,'Group B - Scores'!$E$6:$E$75,0))</f>
        <v/>
      </c>
      <c r="D95" s="46" t="str">
        <f>IF(_xlfn.XLOOKUP(B95,'Group B - Scores'!$B$6:$B$75,'Group B - Scores'!$D$6:$D$75,0)=0,"",_xlfn.XLOOKUP(B95,'Group B - Scores'!$B$6:$B$75,'Group B - Scores'!$D$6:$D$75,0))</f>
        <v/>
      </c>
      <c r="E95" s="46" t="str">
        <f>IF(_xlfn.XLOOKUP(B95,'Group B - Scores'!$B$6:$B$75,'Group B - Scores'!$C$6:$C$75,0)=0,"",_xlfn.XLOOKUP(B95,'Group B - Scores'!$B$6:$B$75,'Group B - Scores'!$C$6:$C$75,0))</f>
        <v/>
      </c>
      <c r="F95" s="46" t="str">
        <f>IF(_xlfn.XLOOKUP(B95,'Group B - Scores'!$B$6:$B$75,'Group B - Scores'!$F$6:$F$75,0)=0,"",_xlfn.XLOOKUP(B95,'Group B - Scores'!$B$6:$B$75,'Group B - Scores'!$F$6:$F$75,0))</f>
        <v/>
      </c>
      <c r="G95" s="46" t="str">
        <f>IF(_xlfn.XLOOKUP(B95,'Group B - Scores'!$B$6:$B$75,'Group B - Scores'!$X$6:$X$75,0)=0,"",_xlfn.XLOOKUP(B95,'Group B - Scores'!$B$6:$B$75,'Group B - Scores'!$X$6:$X$75,0))</f>
        <v/>
      </c>
      <c r="H95" s="46" t="str">
        <f>IF(_xlfn.XLOOKUP(B95,'Group B - Scores'!$B$6:$B$75,'Group B - Scores'!$Y$6:$Y$75,0)=0,"",_xlfn.XLOOKUP(B95,'Group B - Scores'!$B$6:$B$75,'Group B - Scores'!$Y$6:$Y$75,0))</f>
        <v/>
      </c>
      <c r="I95" s="57" t="str">
        <f t="shared" si="3"/>
        <v/>
      </c>
    </row>
    <row r="96" spans="2:9">
      <c r="B96" s="78"/>
      <c r="C96" s="46" t="str">
        <f>IF(_xlfn.XLOOKUP(B96,'Group B - Scores'!$B$6:$B$75,'Group B - Scores'!$E$6:$E$75,0)=0,"",_xlfn.XLOOKUP(B96,'Group B - Scores'!$B$6:$B$75,'Group B - Scores'!$E$6:$E$75,0))</f>
        <v/>
      </c>
      <c r="D96" s="46" t="str">
        <f>IF(_xlfn.XLOOKUP(B96,'Group B - Scores'!$B$6:$B$75,'Group B - Scores'!$D$6:$D$75,0)=0,"",_xlfn.XLOOKUP(B96,'Group B - Scores'!$B$6:$B$75,'Group B - Scores'!$D$6:$D$75,0))</f>
        <v/>
      </c>
      <c r="E96" s="46" t="str">
        <f>IF(_xlfn.XLOOKUP(B96,'Group B - Scores'!$B$6:$B$75,'Group B - Scores'!$C$6:$C$75,0)=0,"",_xlfn.XLOOKUP(B96,'Group B - Scores'!$B$6:$B$75,'Group B - Scores'!$C$6:$C$75,0))</f>
        <v/>
      </c>
      <c r="F96" s="46" t="str">
        <f>IF(_xlfn.XLOOKUP(B96,'Group B - Scores'!$B$6:$B$75,'Group B - Scores'!$F$6:$F$75,0)=0,"",_xlfn.XLOOKUP(B96,'Group B - Scores'!$B$6:$B$75,'Group B - Scores'!$F$6:$F$75,0))</f>
        <v/>
      </c>
      <c r="G96" s="46" t="str">
        <f>IF(_xlfn.XLOOKUP(B96,'Group B - Scores'!$B$6:$B$75,'Group B - Scores'!$X$6:$X$75,0)=0,"",_xlfn.XLOOKUP(B96,'Group B - Scores'!$B$6:$B$75,'Group B - Scores'!$X$6:$X$75,0))</f>
        <v/>
      </c>
      <c r="H96" s="46" t="str">
        <f>IF(_xlfn.XLOOKUP(B96,'Group B - Scores'!$B$6:$B$75,'Group B - Scores'!$Y$6:$Y$75,0)=0,"",_xlfn.XLOOKUP(B96,'Group B - Scores'!$B$6:$B$75,'Group B - Scores'!$Y$6:$Y$75,0))</f>
        <v/>
      </c>
      <c r="I96" s="57" t="str">
        <f t="shared" si="3"/>
        <v/>
      </c>
    </row>
    <row r="97" spans="2:9">
      <c r="B97" s="78"/>
      <c r="C97" s="46" t="str">
        <f>IF(_xlfn.XLOOKUP(B97,'Group B - Scores'!$B$6:$B$75,'Group B - Scores'!$E$6:$E$75,0)=0,"",_xlfn.XLOOKUP(B97,'Group B - Scores'!$B$6:$B$75,'Group B - Scores'!$E$6:$E$75,0))</f>
        <v/>
      </c>
      <c r="D97" s="46" t="str">
        <f>IF(_xlfn.XLOOKUP(B97,'Group B - Scores'!$B$6:$B$75,'Group B - Scores'!$D$6:$D$75,0)=0,"",_xlfn.XLOOKUP(B97,'Group B - Scores'!$B$6:$B$75,'Group B - Scores'!$D$6:$D$75,0))</f>
        <v/>
      </c>
      <c r="E97" s="46" t="str">
        <f>IF(_xlfn.XLOOKUP(B97,'Group B - Scores'!$B$6:$B$75,'Group B - Scores'!$C$6:$C$75,0)=0,"",_xlfn.XLOOKUP(B97,'Group B - Scores'!$B$6:$B$75,'Group B - Scores'!$C$6:$C$75,0))</f>
        <v/>
      </c>
      <c r="F97" s="46" t="str">
        <f>IF(_xlfn.XLOOKUP(B97,'Group B - Scores'!$B$6:$B$75,'Group B - Scores'!$F$6:$F$75,0)=0,"",_xlfn.XLOOKUP(B97,'Group B - Scores'!$B$6:$B$75,'Group B - Scores'!$F$6:$F$75,0))</f>
        <v/>
      </c>
      <c r="G97" s="46" t="str">
        <f>IF(_xlfn.XLOOKUP(B97,'Group B - Scores'!$B$6:$B$75,'Group B - Scores'!$X$6:$X$75,0)=0,"",_xlfn.XLOOKUP(B97,'Group B - Scores'!$B$6:$B$75,'Group B - Scores'!$X$6:$X$75,0))</f>
        <v/>
      </c>
      <c r="H97" s="46" t="str">
        <f>IF(_xlfn.XLOOKUP(B97,'Group B - Scores'!$B$6:$B$75,'Group B - Scores'!$Y$6:$Y$75,0)=0,"",_xlfn.XLOOKUP(B97,'Group B - Scores'!$B$6:$B$75,'Group B - Scores'!$Y$6:$Y$75,0))</f>
        <v/>
      </c>
      <c r="I97" s="57" t="str">
        <f t="shared" si="3"/>
        <v/>
      </c>
    </row>
    <row r="98" spans="2:9">
      <c r="B98" s="78"/>
      <c r="C98" s="46" t="str">
        <f>IF(_xlfn.XLOOKUP(B98,'Group B - Scores'!$B$6:$B$75,'Group B - Scores'!$E$6:$E$75,0)=0,"",_xlfn.XLOOKUP(B98,'Group B - Scores'!$B$6:$B$75,'Group B - Scores'!$E$6:$E$75,0))</f>
        <v/>
      </c>
      <c r="D98" s="46" t="str">
        <f>IF(_xlfn.XLOOKUP(B98,'Group B - Scores'!$B$6:$B$75,'Group B - Scores'!$D$6:$D$75,0)=0,"",_xlfn.XLOOKUP(B98,'Group B - Scores'!$B$6:$B$75,'Group B - Scores'!$D$6:$D$75,0))</f>
        <v/>
      </c>
      <c r="E98" s="46" t="str">
        <f>IF(_xlfn.XLOOKUP(B98,'Group B - Scores'!$B$6:$B$75,'Group B - Scores'!$C$6:$C$75,0)=0,"",_xlfn.XLOOKUP(B98,'Group B - Scores'!$B$6:$B$75,'Group B - Scores'!$C$6:$C$75,0))</f>
        <v/>
      </c>
      <c r="F98" s="46" t="str">
        <f>IF(_xlfn.XLOOKUP(B98,'Group B - Scores'!$B$6:$B$75,'Group B - Scores'!$F$6:$F$75,0)=0,"",_xlfn.XLOOKUP(B98,'Group B - Scores'!$B$6:$B$75,'Group B - Scores'!$F$6:$F$75,0))</f>
        <v/>
      </c>
      <c r="G98" s="46" t="str">
        <f>IF(_xlfn.XLOOKUP(B98,'Group B - Scores'!$B$6:$B$75,'Group B - Scores'!$X$6:$X$75,0)=0,"",_xlfn.XLOOKUP(B98,'Group B - Scores'!$B$6:$B$75,'Group B - Scores'!$X$6:$X$75,0))</f>
        <v/>
      </c>
      <c r="H98" s="46" t="str">
        <f>IF(_xlfn.XLOOKUP(B98,'Group B - Scores'!$B$6:$B$75,'Group B - Scores'!$Y$6:$Y$75,0)=0,"",_xlfn.XLOOKUP(B98,'Group B - Scores'!$B$6:$B$75,'Group B - Scores'!$Y$6:$Y$75,0))</f>
        <v/>
      </c>
      <c r="I98" s="57" t="str">
        <f t="shared" si="3"/>
        <v/>
      </c>
    </row>
    <row r="99" spans="2:9">
      <c r="B99" s="78"/>
      <c r="C99" s="46" t="str">
        <f>IF(_xlfn.XLOOKUP(B99,'Group B - Scores'!$B$6:$B$75,'Group B - Scores'!$E$6:$E$75,0)=0,"",_xlfn.XLOOKUP(B99,'Group B - Scores'!$B$6:$B$75,'Group B - Scores'!$E$6:$E$75,0))</f>
        <v/>
      </c>
      <c r="D99" s="46" t="str">
        <f>IF(_xlfn.XLOOKUP(B99,'Group B - Scores'!$B$6:$B$75,'Group B - Scores'!$D$6:$D$75,0)=0,"",_xlfn.XLOOKUP(B99,'Group B - Scores'!$B$6:$B$75,'Group B - Scores'!$D$6:$D$75,0))</f>
        <v/>
      </c>
      <c r="E99" s="46" t="str">
        <f>IF(_xlfn.XLOOKUP(B99,'Group B - Scores'!$B$6:$B$75,'Group B - Scores'!$C$6:$C$75,0)=0,"",_xlfn.XLOOKUP(B99,'Group B - Scores'!$B$6:$B$75,'Group B - Scores'!$C$6:$C$75,0))</f>
        <v/>
      </c>
      <c r="F99" s="46" t="str">
        <f>IF(_xlfn.XLOOKUP(B99,'Group B - Scores'!$B$6:$B$75,'Group B - Scores'!$F$6:$F$75,0)=0,"",_xlfn.XLOOKUP(B99,'Group B - Scores'!$B$6:$B$75,'Group B - Scores'!$F$6:$F$75,0))</f>
        <v/>
      </c>
      <c r="G99" s="46" t="str">
        <f>IF(_xlfn.XLOOKUP(B99,'Group B - Scores'!$B$6:$B$75,'Group B - Scores'!$X$6:$X$75,0)=0,"",_xlfn.XLOOKUP(B99,'Group B - Scores'!$B$6:$B$75,'Group B - Scores'!$X$6:$X$75,0))</f>
        <v/>
      </c>
      <c r="H99" s="46" t="str">
        <f>IF(_xlfn.XLOOKUP(B99,'Group B - Scores'!$B$6:$B$75,'Group B - Scores'!$Y$6:$Y$75,0)=0,"",_xlfn.XLOOKUP(B99,'Group B - Scores'!$B$6:$B$75,'Group B - Scores'!$Y$6:$Y$75,0))</f>
        <v/>
      </c>
      <c r="I99" s="57" t="str">
        <f t="shared" si="3"/>
        <v/>
      </c>
    </row>
    <row r="100" spans="2:9">
      <c r="B100" s="78"/>
      <c r="C100" s="46" t="str">
        <f>IF(_xlfn.XLOOKUP(B100,'Group B - Scores'!$B$6:$B$75,'Group B - Scores'!$E$6:$E$75,0)=0,"",_xlfn.XLOOKUP(B100,'Group B - Scores'!$B$6:$B$75,'Group B - Scores'!$E$6:$E$75,0))</f>
        <v/>
      </c>
      <c r="D100" s="46" t="str">
        <f>IF(_xlfn.XLOOKUP(B100,'Group B - Scores'!$B$6:$B$75,'Group B - Scores'!$D$6:$D$75,0)=0,"",_xlfn.XLOOKUP(B100,'Group B - Scores'!$B$6:$B$75,'Group B - Scores'!$D$6:$D$75,0))</f>
        <v/>
      </c>
      <c r="E100" s="46" t="str">
        <f>IF(_xlfn.XLOOKUP(B100,'Group B - Scores'!$B$6:$B$75,'Group B - Scores'!$C$6:$C$75,0)=0,"",_xlfn.XLOOKUP(B100,'Group B - Scores'!$B$6:$B$75,'Group B - Scores'!$C$6:$C$75,0))</f>
        <v/>
      </c>
      <c r="F100" s="46" t="str">
        <f>IF(_xlfn.XLOOKUP(B100,'Group B - Scores'!$B$6:$B$75,'Group B - Scores'!$F$6:$F$75,0)=0,"",_xlfn.XLOOKUP(B100,'Group B - Scores'!$B$6:$B$75,'Group B - Scores'!$F$6:$F$75,0))</f>
        <v/>
      </c>
      <c r="G100" s="46" t="str">
        <f>IF(_xlfn.XLOOKUP(B100,'Group B - Scores'!$B$6:$B$75,'Group B - Scores'!$X$6:$X$75,0)=0,"",_xlfn.XLOOKUP(B100,'Group B - Scores'!$B$6:$B$75,'Group B - Scores'!$X$6:$X$75,0))</f>
        <v/>
      </c>
      <c r="H100" s="46" t="str">
        <f>IF(_xlfn.XLOOKUP(B100,'Group B - Scores'!$B$6:$B$75,'Group B - Scores'!$Y$6:$Y$75,0)=0,"",_xlfn.XLOOKUP(B100,'Group B - Scores'!$B$6:$B$75,'Group B - Scores'!$Y$6:$Y$75,0))</f>
        <v/>
      </c>
      <c r="I100" s="57" t="str">
        <f t="shared" si="3"/>
        <v/>
      </c>
    </row>
    <row r="101" spans="2:9">
      <c r="B101" s="78"/>
      <c r="C101" s="46" t="str">
        <f>IF(_xlfn.XLOOKUP(B101,'Group B - Scores'!$B$6:$B$75,'Group B - Scores'!$E$6:$E$75,0)=0,"",_xlfn.XLOOKUP(B101,'Group B - Scores'!$B$6:$B$75,'Group B - Scores'!$E$6:$E$75,0))</f>
        <v/>
      </c>
      <c r="D101" s="46" t="str">
        <f>IF(_xlfn.XLOOKUP(B101,'Group B - Scores'!$B$6:$B$75,'Group B - Scores'!$D$6:$D$75,0)=0,"",_xlfn.XLOOKUP(B101,'Group B - Scores'!$B$6:$B$75,'Group B - Scores'!$D$6:$D$75,0))</f>
        <v/>
      </c>
      <c r="E101" s="46" t="str">
        <f>IF(_xlfn.XLOOKUP(B101,'Group B - Scores'!$B$6:$B$75,'Group B - Scores'!$C$6:$C$75,0)=0,"",_xlfn.XLOOKUP(B101,'Group B - Scores'!$B$6:$B$75,'Group B - Scores'!$C$6:$C$75,0))</f>
        <v/>
      </c>
      <c r="F101" s="46" t="str">
        <f>IF(_xlfn.XLOOKUP(B101,'Group B - Scores'!$B$6:$B$75,'Group B - Scores'!$F$6:$F$75,0)=0,"",_xlfn.XLOOKUP(B101,'Group B - Scores'!$B$6:$B$75,'Group B - Scores'!$F$6:$F$75,0))</f>
        <v/>
      </c>
      <c r="G101" s="46" t="str">
        <f>IF(_xlfn.XLOOKUP(B101,'Group B - Scores'!$B$6:$B$75,'Group B - Scores'!$X$6:$X$75,0)=0,"",_xlfn.XLOOKUP(B101,'Group B - Scores'!$B$6:$B$75,'Group B - Scores'!$X$6:$X$75,0))</f>
        <v/>
      </c>
      <c r="H101" s="46" t="str">
        <f>IF(_xlfn.XLOOKUP(B101,'Group B - Scores'!$B$6:$B$75,'Group B - Scores'!$Y$6:$Y$75,0)=0,"",_xlfn.XLOOKUP(B101,'Group B - Scores'!$B$6:$B$75,'Group B - Scores'!$Y$6:$Y$75,0))</f>
        <v/>
      </c>
      <c r="I101" s="57" t="str">
        <f t="shared" si="3"/>
        <v/>
      </c>
    </row>
    <row r="102" spans="2:9">
      <c r="B102" s="78"/>
      <c r="C102" s="46" t="str">
        <f>IF(_xlfn.XLOOKUP(B102,'Group B - Scores'!$B$6:$B$75,'Group B - Scores'!$E$6:$E$75,0)=0,"",_xlfn.XLOOKUP(B102,'Group B - Scores'!$B$6:$B$75,'Group B - Scores'!$E$6:$E$75,0))</f>
        <v/>
      </c>
      <c r="D102" s="46" t="str">
        <f>IF(_xlfn.XLOOKUP(B102,'Group B - Scores'!$B$6:$B$75,'Group B - Scores'!$D$6:$D$75,0)=0,"",_xlfn.XLOOKUP(B102,'Group B - Scores'!$B$6:$B$75,'Group B - Scores'!$D$6:$D$75,0))</f>
        <v/>
      </c>
      <c r="E102" s="46" t="str">
        <f>IF(_xlfn.XLOOKUP(B102,'Group B - Scores'!$B$6:$B$75,'Group B - Scores'!$C$6:$C$75,0)=0,"",_xlfn.XLOOKUP(B102,'Group B - Scores'!$B$6:$B$75,'Group B - Scores'!$C$6:$C$75,0))</f>
        <v/>
      </c>
      <c r="F102" s="46" t="str">
        <f>IF(_xlfn.XLOOKUP(B102,'Group B - Scores'!$B$6:$B$75,'Group B - Scores'!$F$6:$F$75,0)=0,"",_xlfn.XLOOKUP(B102,'Group B - Scores'!$B$6:$B$75,'Group B - Scores'!$F$6:$F$75,0))</f>
        <v/>
      </c>
      <c r="G102" s="46" t="str">
        <f>IF(_xlfn.XLOOKUP(B102,'Group B - Scores'!$B$6:$B$75,'Group B - Scores'!$X$6:$X$75,0)=0,"",_xlfn.XLOOKUP(B102,'Group B - Scores'!$B$6:$B$75,'Group B - Scores'!$X$6:$X$75,0))</f>
        <v/>
      </c>
      <c r="H102" s="46" t="str">
        <f>IF(_xlfn.XLOOKUP(B102,'Group B - Scores'!$B$6:$B$75,'Group B - Scores'!$Y$6:$Y$75,0)=0,"",_xlfn.XLOOKUP(B102,'Group B - Scores'!$B$6:$B$75,'Group B - Scores'!$Y$6:$Y$75,0))</f>
        <v/>
      </c>
      <c r="I102" s="57" t="str">
        <f t="shared" si="3"/>
        <v/>
      </c>
    </row>
    <row r="103" spans="2:9">
      <c r="B103" s="78"/>
      <c r="C103" s="46" t="str">
        <f>IF(_xlfn.XLOOKUP(B103,'Group B - Scores'!$B$6:$B$75,'Group B - Scores'!$E$6:$E$75,0)=0,"",_xlfn.XLOOKUP(B103,'Group B - Scores'!$B$6:$B$75,'Group B - Scores'!$E$6:$E$75,0))</f>
        <v/>
      </c>
      <c r="D103" s="46" t="str">
        <f>IF(_xlfn.XLOOKUP(B103,'Group B - Scores'!$B$6:$B$75,'Group B - Scores'!$D$6:$D$75,0)=0,"",_xlfn.XLOOKUP(B103,'Group B - Scores'!$B$6:$B$75,'Group B - Scores'!$D$6:$D$75,0))</f>
        <v/>
      </c>
      <c r="E103" s="46" t="str">
        <f>IF(_xlfn.XLOOKUP(B103,'Group B - Scores'!$B$6:$B$75,'Group B - Scores'!$C$6:$C$75,0)=0,"",_xlfn.XLOOKUP(B103,'Group B - Scores'!$B$6:$B$75,'Group B - Scores'!$C$6:$C$75,0))</f>
        <v/>
      </c>
      <c r="F103" s="46" t="str">
        <f>IF(_xlfn.XLOOKUP(B103,'Group B - Scores'!$B$6:$B$75,'Group B - Scores'!$F$6:$F$75,0)=0,"",_xlfn.XLOOKUP(B103,'Group B - Scores'!$B$6:$B$75,'Group B - Scores'!$F$6:$F$75,0))</f>
        <v/>
      </c>
      <c r="G103" s="46" t="str">
        <f>IF(_xlfn.XLOOKUP(B103,'Group B - Scores'!$B$6:$B$75,'Group B - Scores'!$X$6:$X$75,0)=0,"",_xlfn.XLOOKUP(B103,'Group B - Scores'!$B$6:$B$75,'Group B - Scores'!$X$6:$X$75,0))</f>
        <v/>
      </c>
      <c r="H103" s="46" t="str">
        <f>IF(_xlfn.XLOOKUP(B103,'Group B - Scores'!$B$6:$B$75,'Group B - Scores'!$Y$6:$Y$75,0)=0,"",_xlfn.XLOOKUP(B103,'Group B - Scores'!$B$6:$B$75,'Group B - Scores'!$Y$6:$Y$75,0))</f>
        <v/>
      </c>
      <c r="I103" s="57" t="str">
        <f t="shared" si="3"/>
        <v/>
      </c>
    </row>
    <row r="104" spans="2:9">
      <c r="B104" s="78"/>
      <c r="C104" s="46" t="str">
        <f>IF(_xlfn.XLOOKUP(B104,'Group B - Scores'!$B$6:$B$75,'Group B - Scores'!$E$6:$E$75,0)=0,"",_xlfn.XLOOKUP(B104,'Group B - Scores'!$B$6:$B$75,'Group B - Scores'!$E$6:$E$75,0))</f>
        <v/>
      </c>
      <c r="D104" s="46" t="str">
        <f>IF(_xlfn.XLOOKUP(B104,'Group B - Scores'!$B$6:$B$75,'Group B - Scores'!$D$6:$D$75,0)=0,"",_xlfn.XLOOKUP(B104,'Group B - Scores'!$B$6:$B$75,'Group B - Scores'!$D$6:$D$75,0))</f>
        <v/>
      </c>
      <c r="E104" s="46" t="str">
        <f>IF(_xlfn.XLOOKUP(B104,'Group B - Scores'!$B$6:$B$75,'Group B - Scores'!$C$6:$C$75,0)=0,"",_xlfn.XLOOKUP(B104,'Group B - Scores'!$B$6:$B$75,'Group B - Scores'!$C$6:$C$75,0))</f>
        <v/>
      </c>
      <c r="F104" s="46" t="str">
        <f>IF(_xlfn.XLOOKUP(B104,'Group B - Scores'!$B$6:$B$75,'Group B - Scores'!$F$6:$F$75,0)=0,"",_xlfn.XLOOKUP(B104,'Group B - Scores'!$B$6:$B$75,'Group B - Scores'!$F$6:$F$75,0))</f>
        <v/>
      </c>
      <c r="G104" s="46" t="str">
        <f>IF(_xlfn.XLOOKUP(B104,'Group B - Scores'!$B$6:$B$75,'Group B - Scores'!$X$6:$X$75,0)=0,"",_xlfn.XLOOKUP(B104,'Group B - Scores'!$B$6:$B$75,'Group B - Scores'!$X$6:$X$75,0))</f>
        <v/>
      </c>
      <c r="H104" s="46" t="str">
        <f>IF(_xlfn.XLOOKUP(B104,'Group B - Scores'!$B$6:$B$75,'Group B - Scores'!$Y$6:$Y$75,0)=0,"",_xlfn.XLOOKUP(B104,'Group B - Scores'!$B$6:$B$75,'Group B - Scores'!$Y$6:$Y$75,0))</f>
        <v/>
      </c>
      <c r="I104" s="57" t="str">
        <f t="shared" si="3"/>
        <v/>
      </c>
    </row>
    <row r="105" spans="2:9">
      <c r="B105" s="78"/>
      <c r="C105" s="46" t="str">
        <f>IF(_xlfn.XLOOKUP(B105,'Group B - Scores'!$B$6:$B$75,'Group B - Scores'!$E$6:$E$75,0)=0,"",_xlfn.XLOOKUP(B105,'Group B - Scores'!$B$6:$B$75,'Group B - Scores'!$E$6:$E$75,0))</f>
        <v/>
      </c>
      <c r="D105" s="46" t="str">
        <f>IF(_xlfn.XLOOKUP(B105,'Group B - Scores'!$B$6:$B$75,'Group B - Scores'!$D$6:$D$75,0)=0,"",_xlfn.XLOOKUP(B105,'Group B - Scores'!$B$6:$B$75,'Group B - Scores'!$D$6:$D$75,0))</f>
        <v/>
      </c>
      <c r="E105" s="46" t="str">
        <f>IF(_xlfn.XLOOKUP(B105,'Group B - Scores'!$B$6:$B$75,'Group B - Scores'!$C$6:$C$75,0)=0,"",_xlfn.XLOOKUP(B105,'Group B - Scores'!$B$6:$B$75,'Group B - Scores'!$C$6:$C$75,0))</f>
        <v/>
      </c>
      <c r="F105" s="46" t="str">
        <f>IF(_xlfn.XLOOKUP(B105,'Group B - Scores'!$B$6:$B$75,'Group B - Scores'!$F$6:$F$75,0)=0,"",_xlfn.XLOOKUP(B105,'Group B - Scores'!$B$6:$B$75,'Group B - Scores'!$F$6:$F$75,0))</f>
        <v/>
      </c>
      <c r="G105" s="46" t="str">
        <f>IF(_xlfn.XLOOKUP(B105,'Group B - Scores'!$B$6:$B$75,'Group B - Scores'!$X$6:$X$75,0)=0,"",_xlfn.XLOOKUP(B105,'Group B - Scores'!$B$6:$B$75,'Group B - Scores'!$X$6:$X$75,0))</f>
        <v/>
      </c>
      <c r="H105" s="46" t="str">
        <f>IF(_xlfn.XLOOKUP(B105,'Group B - Scores'!$B$6:$B$75,'Group B - Scores'!$Y$6:$Y$75,0)=0,"",_xlfn.XLOOKUP(B105,'Group B - Scores'!$B$6:$B$75,'Group B - Scores'!$Y$6:$Y$75,0))</f>
        <v/>
      </c>
      <c r="I105" s="57" t="str">
        <f t="shared" si="3"/>
        <v/>
      </c>
    </row>
    <row r="106" spans="2:9">
      <c r="B106" s="78"/>
      <c r="C106" s="46" t="str">
        <f>IF(_xlfn.XLOOKUP(B106,'Group B - Scores'!$B$6:$B$75,'Group B - Scores'!$E$6:$E$75,0)=0,"",_xlfn.XLOOKUP(B106,'Group B - Scores'!$B$6:$B$75,'Group B - Scores'!$E$6:$E$75,0))</f>
        <v/>
      </c>
      <c r="D106" s="46" t="str">
        <f>IF(_xlfn.XLOOKUP(B106,'Group B - Scores'!$B$6:$B$75,'Group B - Scores'!$D$6:$D$75,0)=0,"",_xlfn.XLOOKUP(B106,'Group B - Scores'!$B$6:$B$75,'Group B - Scores'!$D$6:$D$75,0))</f>
        <v/>
      </c>
      <c r="E106" s="46" t="str">
        <f>IF(_xlfn.XLOOKUP(B106,'Group B - Scores'!$B$6:$B$75,'Group B - Scores'!$C$6:$C$75,0)=0,"",_xlfn.XLOOKUP(B106,'Group B - Scores'!$B$6:$B$75,'Group B - Scores'!$C$6:$C$75,0))</f>
        <v/>
      </c>
      <c r="F106" s="46" t="str">
        <f>IF(_xlfn.XLOOKUP(B106,'Group B - Scores'!$B$6:$B$75,'Group B - Scores'!$F$6:$F$75,0)=0,"",_xlfn.XLOOKUP(B106,'Group B - Scores'!$B$6:$B$75,'Group B - Scores'!$F$6:$F$75,0))</f>
        <v/>
      </c>
      <c r="G106" s="46" t="str">
        <f>IF(_xlfn.XLOOKUP(B106,'Group B - Scores'!$B$6:$B$75,'Group B - Scores'!$X$6:$X$75,0)=0,"",_xlfn.XLOOKUP(B106,'Group B - Scores'!$B$6:$B$75,'Group B - Scores'!$X$6:$X$75,0))</f>
        <v/>
      </c>
      <c r="H106" s="46" t="str">
        <f>IF(_xlfn.XLOOKUP(B106,'Group B - Scores'!$B$6:$B$75,'Group B - Scores'!$Y$6:$Y$75,0)=0,"",_xlfn.XLOOKUP(B106,'Group B - Scores'!$B$6:$B$75,'Group B - Scores'!$Y$6:$Y$75,0))</f>
        <v/>
      </c>
      <c r="I106" s="57" t="str">
        <f t="shared" si="3"/>
        <v/>
      </c>
    </row>
    <row r="107" spans="2:9">
      <c r="B107" s="78"/>
      <c r="C107" s="46" t="str">
        <f>IF(_xlfn.XLOOKUP(B107,'Group B - Scores'!$B$6:$B$75,'Group B - Scores'!$E$6:$E$75,0)=0,"",_xlfn.XLOOKUP(B107,'Group B - Scores'!$B$6:$B$75,'Group B - Scores'!$E$6:$E$75,0))</f>
        <v/>
      </c>
      <c r="D107" s="46" t="str">
        <f>IF(_xlfn.XLOOKUP(B107,'Group B - Scores'!$B$6:$B$75,'Group B - Scores'!$D$6:$D$75,0)=0,"",_xlfn.XLOOKUP(B107,'Group B - Scores'!$B$6:$B$75,'Group B - Scores'!$D$6:$D$75,0))</f>
        <v/>
      </c>
      <c r="E107" s="46" t="str">
        <f>IF(_xlfn.XLOOKUP(B107,'Group B - Scores'!$B$6:$B$75,'Group B - Scores'!$C$6:$C$75,0)=0,"",_xlfn.XLOOKUP(B107,'Group B - Scores'!$B$6:$B$75,'Group B - Scores'!$C$6:$C$75,0))</f>
        <v/>
      </c>
      <c r="F107" s="46" t="str">
        <f>IF(_xlfn.XLOOKUP(B107,'Group B - Scores'!$B$6:$B$75,'Group B - Scores'!$F$6:$F$75,0)=0,"",_xlfn.XLOOKUP(B107,'Group B - Scores'!$B$6:$B$75,'Group B - Scores'!$F$6:$F$75,0))</f>
        <v/>
      </c>
      <c r="G107" s="46" t="str">
        <f>IF(_xlfn.XLOOKUP(B107,'Group B - Scores'!$B$6:$B$75,'Group B - Scores'!$X$6:$X$75,0)=0,"",_xlfn.XLOOKUP(B107,'Group B - Scores'!$B$6:$B$75,'Group B - Scores'!$X$6:$X$75,0))</f>
        <v/>
      </c>
      <c r="H107" s="46" t="str">
        <f>IF(_xlfn.XLOOKUP(B107,'Group B - Scores'!$B$6:$B$75,'Group B - Scores'!$Y$6:$Y$75,0)=0,"",_xlfn.XLOOKUP(B107,'Group B - Scores'!$B$6:$B$75,'Group B - Scores'!$Y$6:$Y$75,0))</f>
        <v/>
      </c>
      <c r="I107" s="57" t="str">
        <f t="shared" si="3"/>
        <v/>
      </c>
    </row>
    <row r="108" spans="2:9">
      <c r="B108" s="78"/>
      <c r="C108" s="46" t="str">
        <f>IF(_xlfn.XLOOKUP(B108,'Group B - Scores'!$B$6:$B$75,'Group B - Scores'!$E$6:$E$75,0)=0,"",_xlfn.XLOOKUP(B108,'Group B - Scores'!$B$6:$B$75,'Group B - Scores'!$E$6:$E$75,0))</f>
        <v/>
      </c>
      <c r="D108" s="46" t="str">
        <f>IF(_xlfn.XLOOKUP(B108,'Group B - Scores'!$B$6:$B$75,'Group B - Scores'!$D$6:$D$75,0)=0,"",_xlfn.XLOOKUP(B108,'Group B - Scores'!$B$6:$B$75,'Group B - Scores'!$D$6:$D$75,0))</f>
        <v/>
      </c>
      <c r="E108" s="46" t="str">
        <f>IF(_xlfn.XLOOKUP(B108,'Group B - Scores'!$B$6:$B$75,'Group B - Scores'!$C$6:$C$75,0)=0,"",_xlfn.XLOOKUP(B108,'Group B - Scores'!$B$6:$B$75,'Group B - Scores'!$C$6:$C$75,0))</f>
        <v/>
      </c>
      <c r="F108" s="46" t="str">
        <f>IF(_xlfn.XLOOKUP(B108,'Group B - Scores'!$B$6:$B$75,'Group B - Scores'!$F$6:$F$75,0)=0,"",_xlfn.XLOOKUP(B108,'Group B - Scores'!$B$6:$B$75,'Group B - Scores'!$F$6:$F$75,0))</f>
        <v/>
      </c>
      <c r="G108" s="46" t="str">
        <f>IF(_xlfn.XLOOKUP(B108,'Group B - Scores'!$B$6:$B$75,'Group B - Scores'!$X$6:$X$75,0)=0,"",_xlfn.XLOOKUP(B108,'Group B - Scores'!$B$6:$B$75,'Group B - Scores'!$X$6:$X$75,0))</f>
        <v/>
      </c>
      <c r="H108" s="46" t="str">
        <f>IF(_xlfn.XLOOKUP(B108,'Group B - Scores'!$B$6:$B$75,'Group B - Scores'!$Y$6:$Y$75,0)=0,"",_xlfn.XLOOKUP(B108,'Group B - Scores'!$B$6:$B$75,'Group B - Scores'!$Y$6:$Y$75,0))</f>
        <v/>
      </c>
      <c r="I108" s="57" t="str">
        <f t="shared" si="3"/>
        <v/>
      </c>
    </row>
    <row r="109" spans="2:9">
      <c r="B109" s="78"/>
      <c r="C109" s="46" t="str">
        <f>IF(_xlfn.XLOOKUP(B109,'Group B - Scores'!$B$6:$B$75,'Group B - Scores'!$E$6:$E$75,0)=0,"",_xlfn.XLOOKUP(B109,'Group B - Scores'!$B$6:$B$75,'Group B - Scores'!$E$6:$E$75,0))</f>
        <v/>
      </c>
      <c r="D109" s="46" t="str">
        <f>IF(_xlfn.XLOOKUP(B109,'Group B - Scores'!$B$6:$B$75,'Group B - Scores'!$D$6:$D$75,0)=0,"",_xlfn.XLOOKUP(B109,'Group B - Scores'!$B$6:$B$75,'Group B - Scores'!$D$6:$D$75,0))</f>
        <v/>
      </c>
      <c r="E109" s="46" t="str">
        <f>IF(_xlfn.XLOOKUP(B109,'Group B - Scores'!$B$6:$B$75,'Group B - Scores'!$C$6:$C$75,0)=0,"",_xlfn.XLOOKUP(B109,'Group B - Scores'!$B$6:$B$75,'Group B - Scores'!$C$6:$C$75,0))</f>
        <v/>
      </c>
      <c r="F109" s="46" t="str">
        <f>IF(_xlfn.XLOOKUP(B109,'Group B - Scores'!$B$6:$B$75,'Group B - Scores'!$F$6:$F$75,0)=0,"",_xlfn.XLOOKUP(B109,'Group B - Scores'!$B$6:$B$75,'Group B - Scores'!$F$6:$F$75,0))</f>
        <v/>
      </c>
      <c r="G109" s="46" t="str">
        <f>IF(_xlfn.XLOOKUP(B109,'Group B - Scores'!$B$6:$B$75,'Group B - Scores'!$X$6:$X$75,0)=0,"",_xlfn.XLOOKUP(B109,'Group B - Scores'!$B$6:$B$75,'Group B - Scores'!$X$6:$X$75,0))</f>
        <v/>
      </c>
      <c r="H109" s="46" t="str">
        <f>IF(_xlfn.XLOOKUP(B109,'Group B - Scores'!$B$6:$B$75,'Group B - Scores'!$Y$6:$Y$75,0)=0,"",_xlfn.XLOOKUP(B109,'Group B - Scores'!$B$6:$B$75,'Group B - Scores'!$Y$6:$Y$75,0))</f>
        <v/>
      </c>
      <c r="I109" s="57" t="str">
        <f t="shared" si="3"/>
        <v/>
      </c>
    </row>
    <row r="110" spans="2:9">
      <c r="B110" s="78"/>
      <c r="C110" s="46" t="str">
        <f>IF(_xlfn.XLOOKUP(B110,'Group B - Scores'!$B$6:$B$75,'Group B - Scores'!$E$6:$E$75,0)=0,"",_xlfn.XLOOKUP(B110,'Group B - Scores'!$B$6:$B$75,'Group B - Scores'!$E$6:$E$75,0))</f>
        <v/>
      </c>
      <c r="D110" s="46" t="str">
        <f>IF(_xlfn.XLOOKUP(B110,'Group B - Scores'!$B$6:$B$75,'Group B - Scores'!$D$6:$D$75,0)=0,"",_xlfn.XLOOKUP(B110,'Group B - Scores'!$B$6:$B$75,'Group B - Scores'!$D$6:$D$75,0))</f>
        <v/>
      </c>
      <c r="E110" s="46" t="str">
        <f>IF(_xlfn.XLOOKUP(B110,'Group B - Scores'!$B$6:$B$75,'Group B - Scores'!$C$6:$C$75,0)=0,"",_xlfn.XLOOKUP(B110,'Group B - Scores'!$B$6:$B$75,'Group B - Scores'!$C$6:$C$75,0))</f>
        <v/>
      </c>
      <c r="F110" s="46" t="str">
        <f>IF(_xlfn.XLOOKUP(B110,'Group B - Scores'!$B$6:$B$75,'Group B - Scores'!$F$6:$F$75,0)=0,"",_xlfn.XLOOKUP(B110,'Group B - Scores'!$B$6:$B$75,'Group B - Scores'!$F$6:$F$75,0))</f>
        <v/>
      </c>
      <c r="G110" s="46" t="str">
        <f>IF(_xlfn.XLOOKUP(B110,'Group B - Scores'!$B$6:$B$75,'Group B - Scores'!$X$6:$X$75,0)=0,"",_xlfn.XLOOKUP(B110,'Group B - Scores'!$B$6:$B$75,'Group B - Scores'!$X$6:$X$75,0))</f>
        <v/>
      </c>
      <c r="H110" s="46" t="str">
        <f>IF(_xlfn.XLOOKUP(B110,'Group B - Scores'!$B$6:$B$75,'Group B - Scores'!$Y$6:$Y$75,0)=0,"",_xlfn.XLOOKUP(B110,'Group B - Scores'!$B$6:$B$75,'Group B - Scores'!$Y$6:$Y$75,0))</f>
        <v/>
      </c>
      <c r="I110" s="57" t="str">
        <f t="shared" si="3"/>
        <v/>
      </c>
    </row>
    <row r="111" spans="2:9">
      <c r="B111" s="78"/>
      <c r="C111" s="46" t="str">
        <f>IF(_xlfn.XLOOKUP(B111,'Group B - Scores'!$B$6:$B$75,'Group B - Scores'!$E$6:$E$75,0)=0,"",_xlfn.XLOOKUP(B111,'Group B - Scores'!$B$6:$B$75,'Group B - Scores'!$E$6:$E$75,0))</f>
        <v/>
      </c>
      <c r="D111" s="46" t="str">
        <f>IF(_xlfn.XLOOKUP(B111,'Group B - Scores'!$B$6:$B$75,'Group B - Scores'!$D$6:$D$75,0)=0,"",_xlfn.XLOOKUP(B111,'Group B - Scores'!$B$6:$B$75,'Group B - Scores'!$D$6:$D$75,0))</f>
        <v/>
      </c>
      <c r="E111" s="46" t="str">
        <f>IF(_xlfn.XLOOKUP(B111,'Group B - Scores'!$B$6:$B$75,'Group B - Scores'!$C$6:$C$75,0)=0,"",_xlfn.XLOOKUP(B111,'Group B - Scores'!$B$6:$B$75,'Group B - Scores'!$C$6:$C$75,0))</f>
        <v/>
      </c>
      <c r="F111" s="46" t="str">
        <f>IF(_xlfn.XLOOKUP(B111,'Group B - Scores'!$B$6:$B$75,'Group B - Scores'!$F$6:$F$75,0)=0,"",_xlfn.XLOOKUP(B111,'Group B - Scores'!$B$6:$B$75,'Group B - Scores'!$F$6:$F$75,0))</f>
        <v/>
      </c>
      <c r="G111" s="46" t="str">
        <f>IF(_xlfn.XLOOKUP(B111,'Group B - Scores'!$B$6:$B$75,'Group B - Scores'!$X$6:$X$75,0)=0,"",_xlfn.XLOOKUP(B111,'Group B - Scores'!$B$6:$B$75,'Group B - Scores'!$X$6:$X$75,0))</f>
        <v/>
      </c>
      <c r="H111" s="46" t="str">
        <f>IF(_xlfn.XLOOKUP(B111,'Group B - Scores'!$B$6:$B$75,'Group B - Scores'!$Y$6:$Y$75,0)=0,"",_xlfn.XLOOKUP(B111,'Group B - Scores'!$B$6:$B$75,'Group B - Scores'!$Y$6:$Y$75,0))</f>
        <v/>
      </c>
      <c r="I111" s="57" t="str">
        <f t="shared" si="3"/>
        <v/>
      </c>
    </row>
    <row r="112" spans="2:9">
      <c r="B112" s="78"/>
      <c r="C112" s="46" t="str">
        <f>IF(_xlfn.XLOOKUP(B112,'Group B - Scores'!$B$6:$B$75,'Group B - Scores'!$E$6:$E$75,0)=0,"",_xlfn.XLOOKUP(B112,'Group B - Scores'!$B$6:$B$75,'Group B - Scores'!$E$6:$E$75,0))</f>
        <v/>
      </c>
      <c r="D112" s="46" t="str">
        <f>IF(_xlfn.XLOOKUP(B112,'Group B - Scores'!$B$6:$B$75,'Group B - Scores'!$D$6:$D$75,0)=0,"",_xlfn.XLOOKUP(B112,'Group B - Scores'!$B$6:$B$75,'Group B - Scores'!$D$6:$D$75,0))</f>
        <v/>
      </c>
      <c r="E112" s="46" t="str">
        <f>IF(_xlfn.XLOOKUP(B112,'Group B - Scores'!$B$6:$B$75,'Group B - Scores'!$C$6:$C$75,0)=0,"",_xlfn.XLOOKUP(B112,'Group B - Scores'!$B$6:$B$75,'Group B - Scores'!$C$6:$C$75,0))</f>
        <v/>
      </c>
      <c r="F112" s="46" t="str">
        <f>IF(_xlfn.XLOOKUP(B112,'Group B - Scores'!$B$6:$B$75,'Group B - Scores'!$F$6:$F$75,0)=0,"",_xlfn.XLOOKUP(B112,'Group B - Scores'!$B$6:$B$75,'Group B - Scores'!$F$6:$F$75,0))</f>
        <v/>
      </c>
      <c r="G112" s="46" t="str">
        <f>IF(_xlfn.XLOOKUP(B112,'Group B - Scores'!$B$6:$B$75,'Group B - Scores'!$X$6:$X$75,0)=0,"",_xlfn.XLOOKUP(B112,'Group B - Scores'!$B$6:$B$75,'Group B - Scores'!$X$6:$X$75,0))</f>
        <v/>
      </c>
      <c r="H112" s="46" t="str">
        <f>IF(_xlfn.XLOOKUP(B112,'Group B - Scores'!$B$6:$B$75,'Group B - Scores'!$Y$6:$Y$75,0)=0,"",_xlfn.XLOOKUP(B112,'Group B - Scores'!$B$6:$B$75,'Group B - Scores'!$Y$6:$Y$75,0))</f>
        <v/>
      </c>
      <c r="I112" s="57" t="str">
        <f t="shared" si="3"/>
        <v/>
      </c>
    </row>
    <row r="113" spans="2:9">
      <c r="B113" s="78"/>
      <c r="C113" s="46" t="str">
        <f>IF(_xlfn.XLOOKUP(B113,'Group B - Scores'!$B$6:$B$75,'Group B - Scores'!$E$6:$E$75,0)=0,"",_xlfn.XLOOKUP(B113,'Group B - Scores'!$B$6:$B$75,'Group B - Scores'!$E$6:$E$75,0))</f>
        <v/>
      </c>
      <c r="D113" s="46" t="str">
        <f>IF(_xlfn.XLOOKUP(B113,'Group B - Scores'!$B$6:$B$75,'Group B - Scores'!$D$6:$D$75,0)=0,"",_xlfn.XLOOKUP(B113,'Group B - Scores'!$B$6:$B$75,'Group B - Scores'!$D$6:$D$75,0))</f>
        <v/>
      </c>
      <c r="E113" s="46" t="str">
        <f>IF(_xlfn.XLOOKUP(B113,'Group B - Scores'!$B$6:$B$75,'Group B - Scores'!$C$6:$C$75,0)=0,"",_xlfn.XLOOKUP(B113,'Group B - Scores'!$B$6:$B$75,'Group B - Scores'!$C$6:$C$75,0))</f>
        <v/>
      </c>
      <c r="F113" s="46" t="str">
        <f>IF(_xlfn.XLOOKUP(B113,'Group B - Scores'!$B$6:$B$75,'Group B - Scores'!$F$6:$F$75,0)=0,"",_xlfn.XLOOKUP(B113,'Group B - Scores'!$B$6:$B$75,'Group B - Scores'!$F$6:$F$75,0))</f>
        <v/>
      </c>
      <c r="G113" s="46" t="str">
        <f>IF(_xlfn.XLOOKUP(B113,'Group B - Scores'!$B$6:$B$75,'Group B - Scores'!$X$6:$X$75,0)=0,"",_xlfn.XLOOKUP(B113,'Group B - Scores'!$B$6:$B$75,'Group B - Scores'!$X$6:$X$75,0))</f>
        <v/>
      </c>
      <c r="H113" s="46" t="str">
        <f>IF(_xlfn.XLOOKUP(B113,'Group B - Scores'!$B$6:$B$75,'Group B - Scores'!$Y$6:$Y$75,0)=0,"",_xlfn.XLOOKUP(B113,'Group B - Scores'!$B$6:$B$75,'Group B - Scores'!$Y$6:$Y$75,0))</f>
        <v/>
      </c>
      <c r="I113" s="57" t="str">
        <f t="shared" si="3"/>
        <v/>
      </c>
    </row>
    <row r="114" spans="2:9">
      <c r="B114" s="78"/>
      <c r="C114" s="46" t="str">
        <f>IF(_xlfn.XLOOKUP(B114,'Group B - Scores'!$B$6:$B$75,'Group B - Scores'!$E$6:$E$75,0)=0,"",_xlfn.XLOOKUP(B114,'Group B - Scores'!$B$6:$B$75,'Group B - Scores'!$E$6:$E$75,0))</f>
        <v/>
      </c>
      <c r="D114" s="46" t="str">
        <f>IF(_xlfn.XLOOKUP(B114,'Group B - Scores'!$B$6:$B$75,'Group B - Scores'!$D$6:$D$75,0)=0,"",_xlfn.XLOOKUP(B114,'Group B - Scores'!$B$6:$B$75,'Group B - Scores'!$D$6:$D$75,0))</f>
        <v/>
      </c>
      <c r="E114" s="46" t="str">
        <f>IF(_xlfn.XLOOKUP(B114,'Group B - Scores'!$B$6:$B$75,'Group B - Scores'!$C$6:$C$75,0)=0,"",_xlfn.XLOOKUP(B114,'Group B - Scores'!$B$6:$B$75,'Group B - Scores'!$C$6:$C$75,0))</f>
        <v/>
      </c>
      <c r="F114" s="46" t="str">
        <f>IF(_xlfn.XLOOKUP(B114,'Group B - Scores'!$B$6:$B$75,'Group B - Scores'!$F$6:$F$75,0)=0,"",_xlfn.XLOOKUP(B114,'Group B - Scores'!$B$6:$B$75,'Group B - Scores'!$F$6:$F$75,0))</f>
        <v/>
      </c>
      <c r="G114" s="46" t="str">
        <f>IF(_xlfn.XLOOKUP(B114,'Group B - Scores'!$B$6:$B$75,'Group B - Scores'!$X$6:$X$75,0)=0,"",_xlfn.XLOOKUP(B114,'Group B - Scores'!$B$6:$B$75,'Group B - Scores'!$X$6:$X$75,0))</f>
        <v/>
      </c>
      <c r="H114" s="46" t="str">
        <f>IF(_xlfn.XLOOKUP(B114,'Group B - Scores'!$B$6:$B$75,'Group B - Scores'!$Y$6:$Y$75,0)=0,"",_xlfn.XLOOKUP(B114,'Group B - Scores'!$B$6:$B$75,'Group B - Scores'!$Y$6:$Y$75,0))</f>
        <v/>
      </c>
      <c r="I114" s="57" t="str">
        <f t="shared" si="3"/>
        <v/>
      </c>
    </row>
    <row r="115" spans="2:9">
      <c r="B115" s="78"/>
      <c r="C115" s="46" t="str">
        <f>IF(_xlfn.XLOOKUP(B115,'Group B - Scores'!$B$6:$B$75,'Group B - Scores'!$E$6:$E$75,0)=0,"",_xlfn.XLOOKUP(B115,'Group B - Scores'!$B$6:$B$75,'Group B - Scores'!$E$6:$E$75,0))</f>
        <v/>
      </c>
      <c r="D115" s="46" t="str">
        <f>IF(_xlfn.XLOOKUP(B115,'Group B - Scores'!$B$6:$B$75,'Group B - Scores'!$D$6:$D$75,0)=0,"",_xlfn.XLOOKUP(B115,'Group B - Scores'!$B$6:$B$75,'Group B - Scores'!$D$6:$D$75,0))</f>
        <v/>
      </c>
      <c r="E115" s="46" t="str">
        <f>IF(_xlfn.XLOOKUP(B115,'Group B - Scores'!$B$6:$B$75,'Group B - Scores'!$C$6:$C$75,0)=0,"",_xlfn.XLOOKUP(B115,'Group B - Scores'!$B$6:$B$75,'Group B - Scores'!$C$6:$C$75,0))</f>
        <v/>
      </c>
      <c r="F115" s="46" t="str">
        <f>IF(_xlfn.XLOOKUP(B115,'Group B - Scores'!$B$6:$B$75,'Group B - Scores'!$F$6:$F$75,0)=0,"",_xlfn.XLOOKUP(B115,'Group B - Scores'!$B$6:$B$75,'Group B - Scores'!$F$6:$F$75,0))</f>
        <v/>
      </c>
      <c r="G115" s="46" t="str">
        <f>IF(_xlfn.XLOOKUP(B115,'Group B - Scores'!$B$6:$B$75,'Group B - Scores'!$X$6:$X$75,0)=0,"",_xlfn.XLOOKUP(B115,'Group B - Scores'!$B$6:$B$75,'Group B - Scores'!$X$6:$X$75,0))</f>
        <v/>
      </c>
      <c r="H115" s="46" t="str">
        <f>IF(_xlfn.XLOOKUP(B115,'Group B - Scores'!$B$6:$B$75,'Group B - Scores'!$Y$6:$Y$75,0)=0,"",_xlfn.XLOOKUP(B115,'Group B - Scores'!$B$6:$B$75,'Group B - Scores'!$Y$6:$Y$75,0))</f>
        <v/>
      </c>
      <c r="I115" s="57" t="str">
        <f t="shared" si="3"/>
        <v/>
      </c>
    </row>
    <row r="116" spans="2:9">
      <c r="B116" s="78"/>
      <c r="C116" s="46" t="str">
        <f>IF(_xlfn.XLOOKUP(B116,'Group B - Scores'!$B$6:$B$75,'Group B - Scores'!$E$6:$E$75,0)=0,"",_xlfn.XLOOKUP(B116,'Group B - Scores'!$B$6:$B$75,'Group B - Scores'!$E$6:$E$75,0))</f>
        <v/>
      </c>
      <c r="D116" s="46" t="str">
        <f>IF(_xlfn.XLOOKUP(B116,'Group B - Scores'!$B$6:$B$75,'Group B - Scores'!$D$6:$D$75,0)=0,"",_xlfn.XLOOKUP(B116,'Group B - Scores'!$B$6:$B$75,'Group B - Scores'!$D$6:$D$75,0))</f>
        <v/>
      </c>
      <c r="E116" s="46" t="str">
        <f>IF(_xlfn.XLOOKUP(B116,'Group B - Scores'!$B$6:$B$75,'Group B - Scores'!$C$6:$C$75,0)=0,"",_xlfn.XLOOKUP(B116,'Group B - Scores'!$B$6:$B$75,'Group B - Scores'!$C$6:$C$75,0))</f>
        <v/>
      </c>
      <c r="F116" s="46" t="str">
        <f>IF(_xlfn.XLOOKUP(B116,'Group B - Scores'!$B$6:$B$75,'Group B - Scores'!$F$6:$F$75,0)=0,"",_xlfn.XLOOKUP(B116,'Group B - Scores'!$B$6:$B$75,'Group B - Scores'!$F$6:$F$75,0))</f>
        <v/>
      </c>
      <c r="G116" s="46" t="str">
        <f>IF(_xlfn.XLOOKUP(B116,'Group B - Scores'!$B$6:$B$75,'Group B - Scores'!$X$6:$X$75,0)=0,"",_xlfn.XLOOKUP(B116,'Group B - Scores'!$B$6:$B$75,'Group B - Scores'!$X$6:$X$75,0))</f>
        <v/>
      </c>
      <c r="H116" s="46" t="str">
        <f>IF(_xlfn.XLOOKUP(B116,'Group B - Scores'!$B$6:$B$75,'Group B - Scores'!$Y$6:$Y$75,0)=0,"",_xlfn.XLOOKUP(B116,'Group B - Scores'!$B$6:$B$75,'Group B - Scores'!$Y$6:$Y$75,0))</f>
        <v/>
      </c>
      <c r="I116" s="57" t="str">
        <f t="shared" si="3"/>
        <v/>
      </c>
    </row>
    <row r="117" spans="2:9">
      <c r="B117" s="78"/>
      <c r="C117" s="46" t="str">
        <f>IF(_xlfn.XLOOKUP(B117,'Group B - Scores'!$B$6:$B$75,'Group B - Scores'!$E$6:$E$75,0)=0,"",_xlfn.XLOOKUP(B117,'Group B - Scores'!$B$6:$B$75,'Group B - Scores'!$E$6:$E$75,0))</f>
        <v/>
      </c>
      <c r="D117" s="46" t="str">
        <f>IF(_xlfn.XLOOKUP(B117,'Group B - Scores'!$B$6:$B$75,'Group B - Scores'!$D$6:$D$75,0)=0,"",_xlfn.XLOOKUP(B117,'Group B - Scores'!$B$6:$B$75,'Group B - Scores'!$D$6:$D$75,0))</f>
        <v/>
      </c>
      <c r="E117" s="46" t="str">
        <f>IF(_xlfn.XLOOKUP(B117,'Group B - Scores'!$B$6:$B$75,'Group B - Scores'!$C$6:$C$75,0)=0,"",_xlfn.XLOOKUP(B117,'Group B - Scores'!$B$6:$B$75,'Group B - Scores'!$C$6:$C$75,0))</f>
        <v/>
      </c>
      <c r="F117" s="46" t="str">
        <f>IF(_xlfn.XLOOKUP(B117,'Group B - Scores'!$B$6:$B$75,'Group B - Scores'!$F$6:$F$75,0)=0,"",_xlfn.XLOOKUP(B117,'Group B - Scores'!$B$6:$B$75,'Group B - Scores'!$F$6:$F$75,0))</f>
        <v/>
      </c>
      <c r="G117" s="46" t="str">
        <f>IF(_xlfn.XLOOKUP(B117,'Group B - Scores'!$B$6:$B$75,'Group B - Scores'!$X$6:$X$75,0)=0,"",_xlfn.XLOOKUP(B117,'Group B - Scores'!$B$6:$B$75,'Group B - Scores'!$X$6:$X$75,0))</f>
        <v/>
      </c>
      <c r="H117" s="46" t="str">
        <f>IF(_xlfn.XLOOKUP(B117,'Group B - Scores'!$B$6:$B$75,'Group B - Scores'!$Y$6:$Y$75,0)=0,"",_xlfn.XLOOKUP(B117,'Group B - Scores'!$B$6:$B$75,'Group B - Scores'!$Y$6:$Y$75,0))</f>
        <v/>
      </c>
      <c r="I117" s="57" t="str">
        <f t="shared" si="3"/>
        <v/>
      </c>
    </row>
    <row r="118" spans="2:9">
      <c r="B118" s="78"/>
      <c r="C118" s="46" t="str">
        <f>IF(_xlfn.XLOOKUP(B118,'Group B - Scores'!$B$6:$B$75,'Group B - Scores'!$E$6:$E$75,0)=0,"",_xlfn.XLOOKUP(B118,'Group B - Scores'!$B$6:$B$75,'Group B - Scores'!$E$6:$E$75,0))</f>
        <v/>
      </c>
      <c r="D118" s="46" t="str">
        <f>IF(_xlfn.XLOOKUP(B118,'Group B - Scores'!$B$6:$B$75,'Group B - Scores'!$D$6:$D$75,0)=0,"",_xlfn.XLOOKUP(B118,'Group B - Scores'!$B$6:$B$75,'Group B - Scores'!$D$6:$D$75,0))</f>
        <v/>
      </c>
      <c r="E118" s="46" t="str">
        <f>IF(_xlfn.XLOOKUP(B118,'Group B - Scores'!$B$6:$B$75,'Group B - Scores'!$C$6:$C$75,0)=0,"",_xlfn.XLOOKUP(B118,'Group B - Scores'!$B$6:$B$75,'Group B - Scores'!$C$6:$C$75,0))</f>
        <v/>
      </c>
      <c r="F118" s="46" t="str">
        <f>IF(_xlfn.XLOOKUP(B118,'Group B - Scores'!$B$6:$B$75,'Group B - Scores'!$F$6:$F$75,0)=0,"",_xlfn.XLOOKUP(B118,'Group B - Scores'!$B$6:$B$75,'Group B - Scores'!$F$6:$F$75,0))</f>
        <v/>
      </c>
      <c r="G118" s="46" t="str">
        <f>IF(_xlfn.XLOOKUP(B118,'Group B - Scores'!$B$6:$B$75,'Group B - Scores'!$X$6:$X$75,0)=0,"",_xlfn.XLOOKUP(B118,'Group B - Scores'!$B$6:$B$75,'Group B - Scores'!$X$6:$X$75,0))</f>
        <v/>
      </c>
      <c r="H118" s="46" t="str">
        <f>IF(_xlfn.XLOOKUP(B118,'Group B - Scores'!$B$6:$B$75,'Group B - Scores'!$Y$6:$Y$75,0)=0,"",_xlfn.XLOOKUP(B118,'Group B - Scores'!$B$6:$B$75,'Group B - Scores'!$Y$6:$Y$75,0))</f>
        <v/>
      </c>
      <c r="I118" s="57" t="str">
        <f t="shared" si="3"/>
        <v/>
      </c>
    </row>
    <row r="119" spans="2:9">
      <c r="B119" s="78"/>
      <c r="C119" s="46" t="str">
        <f>IF(_xlfn.XLOOKUP(B119,'Group B - Scores'!$B$6:$B$75,'Group B - Scores'!$E$6:$E$75,0)=0,"",_xlfn.XLOOKUP(B119,'Group B - Scores'!$B$6:$B$75,'Group B - Scores'!$E$6:$E$75,0))</f>
        <v/>
      </c>
      <c r="D119" s="46" t="str">
        <f>IF(_xlfn.XLOOKUP(B119,'Group B - Scores'!$B$6:$B$75,'Group B - Scores'!$D$6:$D$75,0)=0,"",_xlfn.XLOOKUP(B119,'Group B - Scores'!$B$6:$B$75,'Group B - Scores'!$D$6:$D$75,0))</f>
        <v/>
      </c>
      <c r="E119" s="46" t="str">
        <f>IF(_xlfn.XLOOKUP(B119,'Group B - Scores'!$B$6:$B$75,'Group B - Scores'!$C$6:$C$75,0)=0,"",_xlfn.XLOOKUP(B119,'Group B - Scores'!$B$6:$B$75,'Group B - Scores'!$C$6:$C$75,0))</f>
        <v/>
      </c>
      <c r="F119" s="46" t="str">
        <f>IF(_xlfn.XLOOKUP(B119,'Group B - Scores'!$B$6:$B$75,'Group B - Scores'!$F$6:$F$75,0)=0,"",_xlfn.XLOOKUP(B119,'Group B - Scores'!$B$6:$B$75,'Group B - Scores'!$F$6:$F$75,0))</f>
        <v/>
      </c>
      <c r="G119" s="46" t="str">
        <f>IF(_xlfn.XLOOKUP(B119,'Group B - Scores'!$B$6:$B$75,'Group B - Scores'!$X$6:$X$75,0)=0,"",_xlfn.XLOOKUP(B119,'Group B - Scores'!$B$6:$B$75,'Group B - Scores'!$X$6:$X$75,0))</f>
        <v/>
      </c>
      <c r="H119" s="46" t="str">
        <f>IF(_xlfn.XLOOKUP(B119,'Group B - Scores'!$B$6:$B$75,'Group B - Scores'!$Y$6:$Y$75,0)=0,"",_xlfn.XLOOKUP(B119,'Group B - Scores'!$B$6:$B$75,'Group B - Scores'!$Y$6:$Y$75,0))</f>
        <v/>
      </c>
      <c r="I119" s="57" t="str">
        <f t="shared" si="3"/>
        <v/>
      </c>
    </row>
    <row r="120" spans="2:9">
      <c r="B120" s="78"/>
      <c r="C120" s="46" t="str">
        <f>IF(_xlfn.XLOOKUP(B120,'Group B - Scores'!$B$6:$B$75,'Group B - Scores'!$E$6:$E$75,0)=0,"",_xlfn.XLOOKUP(B120,'Group B - Scores'!$B$6:$B$75,'Group B - Scores'!$E$6:$E$75,0))</f>
        <v/>
      </c>
      <c r="D120" s="46" t="str">
        <f>IF(_xlfn.XLOOKUP(B120,'Group B - Scores'!$B$6:$B$75,'Group B - Scores'!$D$6:$D$75,0)=0,"",_xlfn.XLOOKUP(B120,'Group B - Scores'!$B$6:$B$75,'Group B - Scores'!$D$6:$D$75,0))</f>
        <v/>
      </c>
      <c r="E120" s="46" t="str">
        <f>IF(_xlfn.XLOOKUP(B120,'Group B - Scores'!$B$6:$B$75,'Group B - Scores'!$C$6:$C$75,0)=0,"",_xlfn.XLOOKUP(B120,'Group B - Scores'!$B$6:$B$75,'Group B - Scores'!$C$6:$C$75,0))</f>
        <v/>
      </c>
      <c r="F120" s="46" t="str">
        <f>IF(_xlfn.XLOOKUP(B120,'Group B - Scores'!$B$6:$B$75,'Group B - Scores'!$F$6:$F$75,0)=0,"",_xlfn.XLOOKUP(B120,'Group B - Scores'!$B$6:$B$75,'Group B - Scores'!$F$6:$F$75,0))</f>
        <v/>
      </c>
      <c r="G120" s="46" t="str">
        <f>IF(_xlfn.XLOOKUP(B120,'Group B - Scores'!$B$6:$B$75,'Group B - Scores'!$X$6:$X$75,0)=0,"",_xlfn.XLOOKUP(B120,'Group B - Scores'!$B$6:$B$75,'Group B - Scores'!$X$6:$X$75,0))</f>
        <v/>
      </c>
      <c r="H120" s="46" t="str">
        <f>IF(_xlfn.XLOOKUP(B120,'Group B - Scores'!$B$6:$B$75,'Group B - Scores'!$Y$6:$Y$75,0)=0,"",_xlfn.XLOOKUP(B120,'Group B - Scores'!$B$6:$B$75,'Group B - Scores'!$Y$6:$Y$75,0))</f>
        <v/>
      </c>
      <c r="I120" s="57" t="str">
        <f t="shared" si="3"/>
        <v/>
      </c>
    </row>
    <row r="121" spans="2:9">
      <c r="B121" s="78"/>
      <c r="C121" s="46" t="str">
        <f>IF(_xlfn.XLOOKUP(B121,'Group B - Scores'!$B$6:$B$75,'Group B - Scores'!$E$6:$E$75,0)=0,"",_xlfn.XLOOKUP(B121,'Group B - Scores'!$B$6:$B$75,'Group B - Scores'!$E$6:$E$75,0))</f>
        <v/>
      </c>
      <c r="D121" s="46" t="str">
        <f>IF(_xlfn.XLOOKUP(B121,'Group B - Scores'!$B$6:$B$75,'Group B - Scores'!$D$6:$D$75,0)=0,"",_xlfn.XLOOKUP(B121,'Group B - Scores'!$B$6:$B$75,'Group B - Scores'!$D$6:$D$75,0))</f>
        <v/>
      </c>
      <c r="E121" s="46" t="str">
        <f>IF(_xlfn.XLOOKUP(B121,'Group B - Scores'!$B$6:$B$75,'Group B - Scores'!$C$6:$C$75,0)=0,"",_xlfn.XLOOKUP(B121,'Group B - Scores'!$B$6:$B$75,'Group B - Scores'!$C$6:$C$75,0))</f>
        <v/>
      </c>
      <c r="F121" s="46" t="str">
        <f>IF(_xlfn.XLOOKUP(B121,'Group B - Scores'!$B$6:$B$75,'Group B - Scores'!$F$6:$F$75,0)=0,"",_xlfn.XLOOKUP(B121,'Group B - Scores'!$B$6:$B$75,'Group B - Scores'!$F$6:$F$75,0))</f>
        <v/>
      </c>
      <c r="G121" s="46" t="str">
        <f>IF(_xlfn.XLOOKUP(B121,'Group B - Scores'!$B$6:$B$75,'Group B - Scores'!$X$6:$X$75,0)=0,"",_xlfn.XLOOKUP(B121,'Group B - Scores'!$B$6:$B$75,'Group B - Scores'!$X$6:$X$75,0))</f>
        <v/>
      </c>
      <c r="H121" s="46" t="str">
        <f>IF(_xlfn.XLOOKUP(B121,'Group B - Scores'!$B$6:$B$75,'Group B - Scores'!$Y$6:$Y$75,0)=0,"",_xlfn.XLOOKUP(B121,'Group B - Scores'!$B$6:$B$75,'Group B - Scores'!$Y$6:$Y$75,0))</f>
        <v/>
      </c>
      <c r="I121" s="57" t="str">
        <f t="shared" si="3"/>
        <v/>
      </c>
    </row>
    <row r="122" spans="2:9">
      <c r="B122" s="78"/>
      <c r="C122" s="46" t="str">
        <f>IF(_xlfn.XLOOKUP(B122,'Group B - Scores'!$B$6:$B$75,'Group B - Scores'!$E$6:$E$75,0)=0,"",_xlfn.XLOOKUP(B122,'Group B - Scores'!$B$6:$B$75,'Group B - Scores'!$E$6:$E$75,0))</f>
        <v/>
      </c>
      <c r="D122" s="46" t="str">
        <f>IF(_xlfn.XLOOKUP(B122,'Group B - Scores'!$B$6:$B$75,'Group B - Scores'!$D$6:$D$75,0)=0,"",_xlfn.XLOOKUP(B122,'Group B - Scores'!$B$6:$B$75,'Group B - Scores'!$D$6:$D$75,0))</f>
        <v/>
      </c>
      <c r="E122" s="46" t="str">
        <f>IF(_xlfn.XLOOKUP(B122,'Group B - Scores'!$B$6:$B$75,'Group B - Scores'!$C$6:$C$75,0)=0,"",_xlfn.XLOOKUP(B122,'Group B - Scores'!$B$6:$B$75,'Group B - Scores'!$C$6:$C$75,0))</f>
        <v/>
      </c>
      <c r="F122" s="46" t="str">
        <f>IF(_xlfn.XLOOKUP(B122,'Group B - Scores'!$B$6:$B$75,'Group B - Scores'!$F$6:$F$75,0)=0,"",_xlfn.XLOOKUP(B122,'Group B - Scores'!$B$6:$B$75,'Group B - Scores'!$F$6:$F$75,0))</f>
        <v/>
      </c>
      <c r="G122" s="46" t="str">
        <f>IF(_xlfn.XLOOKUP(B122,'Group B - Scores'!$B$6:$B$75,'Group B - Scores'!$X$6:$X$75,0)=0,"",_xlfn.XLOOKUP(B122,'Group B - Scores'!$B$6:$B$75,'Group B - Scores'!$X$6:$X$75,0))</f>
        <v/>
      </c>
      <c r="H122" s="46" t="str">
        <f>IF(_xlfn.XLOOKUP(B122,'Group B - Scores'!$B$6:$B$75,'Group B - Scores'!$Y$6:$Y$75,0)=0,"",_xlfn.XLOOKUP(B122,'Group B - Scores'!$B$6:$B$75,'Group B - Scores'!$Y$6:$Y$75,0))</f>
        <v/>
      </c>
      <c r="I122" s="57" t="str">
        <f t="shared" si="3"/>
        <v/>
      </c>
    </row>
    <row r="123" spans="2:9">
      <c r="B123" s="78"/>
      <c r="C123" s="46" t="str">
        <f>IF(_xlfn.XLOOKUP(B123,'Group B - Scores'!$B$6:$B$75,'Group B - Scores'!$E$6:$E$75,0)=0,"",_xlfn.XLOOKUP(B123,'Group B - Scores'!$B$6:$B$75,'Group B - Scores'!$E$6:$E$75,0))</f>
        <v/>
      </c>
      <c r="D123" s="46" t="str">
        <f>IF(_xlfn.XLOOKUP(B123,'Group B - Scores'!$B$6:$B$75,'Group B - Scores'!$D$6:$D$75,0)=0,"",_xlfn.XLOOKUP(B123,'Group B - Scores'!$B$6:$B$75,'Group B - Scores'!$D$6:$D$75,0))</f>
        <v/>
      </c>
      <c r="E123" s="46" t="str">
        <f>IF(_xlfn.XLOOKUP(B123,'Group B - Scores'!$B$6:$B$75,'Group B - Scores'!$C$6:$C$75,0)=0,"",_xlfn.XLOOKUP(B123,'Group B - Scores'!$B$6:$B$75,'Group B - Scores'!$C$6:$C$75,0))</f>
        <v/>
      </c>
      <c r="F123" s="46" t="str">
        <f>IF(_xlfn.XLOOKUP(B123,'Group B - Scores'!$B$6:$B$75,'Group B - Scores'!$F$6:$F$75,0)=0,"",_xlfn.XLOOKUP(B123,'Group B - Scores'!$B$6:$B$75,'Group B - Scores'!$F$6:$F$75,0))</f>
        <v/>
      </c>
      <c r="G123" s="46" t="str">
        <f>IF(_xlfn.XLOOKUP(B123,'Group B - Scores'!$B$6:$B$75,'Group B - Scores'!$X$6:$X$75,0)=0,"",_xlfn.XLOOKUP(B123,'Group B - Scores'!$B$6:$B$75,'Group B - Scores'!$X$6:$X$75,0))</f>
        <v/>
      </c>
      <c r="H123" s="46" t="str">
        <f>IF(_xlfn.XLOOKUP(B123,'Group B - Scores'!$B$6:$B$75,'Group B - Scores'!$Y$6:$Y$75,0)=0,"",_xlfn.XLOOKUP(B123,'Group B - Scores'!$B$6:$B$75,'Group B - Scores'!$Y$6:$Y$75,0))</f>
        <v/>
      </c>
      <c r="I123" s="57" t="str">
        <f t="shared" si="3"/>
        <v/>
      </c>
    </row>
    <row r="124" spans="2:9">
      <c r="B124" s="78"/>
      <c r="C124" s="46" t="str">
        <f>IF(_xlfn.XLOOKUP(B124,'Group B - Scores'!$B$6:$B$75,'Group B - Scores'!$E$6:$E$75,0)=0,"",_xlfn.XLOOKUP(B124,'Group B - Scores'!$B$6:$B$75,'Group B - Scores'!$E$6:$E$75,0))</f>
        <v/>
      </c>
      <c r="D124" s="46" t="str">
        <f>IF(_xlfn.XLOOKUP(B124,'Group B - Scores'!$B$6:$B$75,'Group B - Scores'!$D$6:$D$75,0)=0,"",_xlfn.XLOOKUP(B124,'Group B - Scores'!$B$6:$B$75,'Group B - Scores'!$D$6:$D$75,0))</f>
        <v/>
      </c>
      <c r="E124" s="46" t="str">
        <f>IF(_xlfn.XLOOKUP(B124,'Group B - Scores'!$B$6:$B$75,'Group B - Scores'!$C$6:$C$75,0)=0,"",_xlfn.XLOOKUP(B124,'Group B - Scores'!$B$6:$B$75,'Group B - Scores'!$C$6:$C$75,0))</f>
        <v/>
      </c>
      <c r="F124" s="46" t="str">
        <f>IF(_xlfn.XLOOKUP(B124,'Group B - Scores'!$B$6:$B$75,'Group B - Scores'!$F$6:$F$75,0)=0,"",_xlfn.XLOOKUP(B124,'Group B - Scores'!$B$6:$B$75,'Group B - Scores'!$F$6:$F$75,0))</f>
        <v/>
      </c>
      <c r="G124" s="46" t="str">
        <f>IF(_xlfn.XLOOKUP(B124,'Group B - Scores'!$B$6:$B$75,'Group B - Scores'!$X$6:$X$75,0)=0,"",_xlfn.XLOOKUP(B124,'Group B - Scores'!$B$6:$B$75,'Group B - Scores'!$X$6:$X$75,0))</f>
        <v/>
      </c>
      <c r="H124" s="46" t="str">
        <f>IF(_xlfn.XLOOKUP(B124,'Group B - Scores'!$B$6:$B$75,'Group B - Scores'!$Y$6:$Y$75,0)=0,"",_xlfn.XLOOKUP(B124,'Group B - Scores'!$B$6:$B$75,'Group B - Scores'!$Y$6:$Y$75,0))</f>
        <v/>
      </c>
      <c r="I124" s="57" t="str">
        <f t="shared" si="3"/>
        <v/>
      </c>
    </row>
    <row r="125" spans="2:9">
      <c r="B125" s="78"/>
      <c r="C125" s="46" t="str">
        <f>IF(_xlfn.XLOOKUP(B125,'Group B - Scores'!$B$6:$B$75,'Group B - Scores'!$E$6:$E$75,0)=0,"",_xlfn.XLOOKUP(B125,'Group B - Scores'!$B$6:$B$75,'Group B - Scores'!$E$6:$E$75,0))</f>
        <v/>
      </c>
      <c r="D125" s="46" t="str">
        <f>IF(_xlfn.XLOOKUP(B125,'Group B - Scores'!$B$6:$B$75,'Group B - Scores'!$D$6:$D$75,0)=0,"",_xlfn.XLOOKUP(B125,'Group B - Scores'!$B$6:$B$75,'Group B - Scores'!$D$6:$D$75,0))</f>
        <v/>
      </c>
      <c r="E125" s="46" t="str">
        <f>IF(_xlfn.XLOOKUP(B125,'Group B - Scores'!$B$6:$B$75,'Group B - Scores'!$C$6:$C$75,0)=0,"",_xlfn.XLOOKUP(B125,'Group B - Scores'!$B$6:$B$75,'Group B - Scores'!$C$6:$C$75,0))</f>
        <v/>
      </c>
      <c r="F125" s="46" t="str">
        <f>IF(_xlfn.XLOOKUP(B125,'Group B - Scores'!$B$6:$B$75,'Group B - Scores'!$F$6:$F$75,0)=0,"",_xlfn.XLOOKUP(B125,'Group B - Scores'!$B$6:$B$75,'Group B - Scores'!$F$6:$F$75,0))</f>
        <v/>
      </c>
      <c r="G125" s="46" t="str">
        <f>IF(_xlfn.XLOOKUP(B125,'Group B - Scores'!$B$6:$B$75,'Group B - Scores'!$X$6:$X$75,0)=0,"",_xlfn.XLOOKUP(B125,'Group B - Scores'!$B$6:$B$75,'Group B - Scores'!$X$6:$X$75,0))</f>
        <v/>
      </c>
      <c r="H125" s="46" t="str">
        <f>IF(_xlfn.XLOOKUP(B125,'Group B - Scores'!$B$6:$B$75,'Group B - Scores'!$Y$6:$Y$75,0)=0,"",_xlfn.XLOOKUP(B125,'Group B - Scores'!$B$6:$B$75,'Group B - Scores'!$Y$6:$Y$75,0))</f>
        <v/>
      </c>
      <c r="I125" s="57" t="str">
        <f t="shared" si="3"/>
        <v/>
      </c>
    </row>
    <row r="126" spans="2:9">
      <c r="B126" s="78"/>
      <c r="C126" s="46" t="str">
        <f>IF(_xlfn.XLOOKUP(B126,'Group B - Scores'!$B$6:$B$75,'Group B - Scores'!$E$6:$E$75,0)=0,"",_xlfn.XLOOKUP(B126,'Group B - Scores'!$B$6:$B$75,'Group B - Scores'!$E$6:$E$75,0))</f>
        <v/>
      </c>
      <c r="D126" s="46" t="str">
        <f>IF(_xlfn.XLOOKUP(B126,'Group B - Scores'!$B$6:$B$75,'Group B - Scores'!$D$6:$D$75,0)=0,"",_xlfn.XLOOKUP(B126,'Group B - Scores'!$B$6:$B$75,'Group B - Scores'!$D$6:$D$75,0))</f>
        <v/>
      </c>
      <c r="E126" s="46" t="str">
        <f>IF(_xlfn.XLOOKUP(B126,'Group B - Scores'!$B$6:$B$75,'Group B - Scores'!$C$6:$C$75,0)=0,"",_xlfn.XLOOKUP(B126,'Group B - Scores'!$B$6:$B$75,'Group B - Scores'!$C$6:$C$75,0))</f>
        <v/>
      </c>
      <c r="F126" s="46" t="str">
        <f>IF(_xlfn.XLOOKUP(B126,'Group B - Scores'!$B$6:$B$75,'Group B - Scores'!$F$6:$F$75,0)=0,"",_xlfn.XLOOKUP(B126,'Group B - Scores'!$B$6:$B$75,'Group B - Scores'!$F$6:$F$75,0))</f>
        <v/>
      </c>
      <c r="G126" s="46" t="str">
        <f>IF(_xlfn.XLOOKUP(B126,'Group B - Scores'!$B$6:$B$75,'Group B - Scores'!$X$6:$X$75,0)=0,"",_xlfn.XLOOKUP(B126,'Group B - Scores'!$B$6:$B$75,'Group B - Scores'!$X$6:$X$75,0))</f>
        <v/>
      </c>
      <c r="H126" s="46" t="str">
        <f>IF(_xlfn.XLOOKUP(B126,'Group B - Scores'!$B$6:$B$75,'Group B - Scores'!$Y$6:$Y$75,0)=0,"",_xlfn.XLOOKUP(B126,'Group B - Scores'!$B$6:$B$75,'Group B - Scores'!$Y$6:$Y$75,0))</f>
        <v/>
      </c>
      <c r="I126" s="57" t="str">
        <f t="shared" si="3"/>
        <v/>
      </c>
    </row>
    <row r="127" spans="2:9">
      <c r="B127" s="78"/>
      <c r="C127" s="46" t="str">
        <f>IF(_xlfn.XLOOKUP(B127,'Group B - Scores'!$B$6:$B$75,'Group B - Scores'!$E$6:$E$75,0)=0,"",_xlfn.XLOOKUP(B127,'Group B - Scores'!$B$6:$B$75,'Group B - Scores'!$E$6:$E$75,0))</f>
        <v/>
      </c>
      <c r="D127" s="46" t="str">
        <f>IF(_xlfn.XLOOKUP(B127,'Group B - Scores'!$B$6:$B$75,'Group B - Scores'!$D$6:$D$75,0)=0,"",_xlfn.XLOOKUP(B127,'Group B - Scores'!$B$6:$B$75,'Group B - Scores'!$D$6:$D$75,0))</f>
        <v/>
      </c>
      <c r="E127" s="46" t="str">
        <f>IF(_xlfn.XLOOKUP(B127,'Group B - Scores'!$B$6:$B$75,'Group B - Scores'!$C$6:$C$75,0)=0,"",_xlfn.XLOOKUP(B127,'Group B - Scores'!$B$6:$B$75,'Group B - Scores'!$C$6:$C$75,0))</f>
        <v/>
      </c>
      <c r="F127" s="46" t="str">
        <f>IF(_xlfn.XLOOKUP(B127,'Group B - Scores'!$B$6:$B$75,'Group B - Scores'!$F$6:$F$75,0)=0,"",_xlfn.XLOOKUP(B127,'Group B - Scores'!$B$6:$B$75,'Group B - Scores'!$F$6:$F$75,0))</f>
        <v/>
      </c>
      <c r="G127" s="46" t="str">
        <f>IF(_xlfn.XLOOKUP(B127,'Group B - Scores'!$B$6:$B$75,'Group B - Scores'!$X$6:$X$75,0)=0,"",_xlfn.XLOOKUP(B127,'Group B - Scores'!$B$6:$B$75,'Group B - Scores'!$X$6:$X$75,0))</f>
        <v/>
      </c>
      <c r="H127" s="46" t="str">
        <f>IF(_xlfn.XLOOKUP(B127,'Group B - Scores'!$B$6:$B$75,'Group B - Scores'!$Y$6:$Y$75,0)=0,"",_xlfn.XLOOKUP(B127,'Group B - Scores'!$B$6:$B$75,'Group B - Scores'!$Y$6:$Y$75,0))</f>
        <v/>
      </c>
      <c r="I127" s="57" t="str">
        <f t="shared" si="3"/>
        <v/>
      </c>
    </row>
    <row r="128" spans="2:9">
      <c r="B128" s="78"/>
      <c r="C128" s="46" t="str">
        <f>IF(_xlfn.XLOOKUP(B128,'Group B - Scores'!$B$6:$B$75,'Group B - Scores'!$E$6:$E$75,0)=0,"",_xlfn.XLOOKUP(B128,'Group B - Scores'!$B$6:$B$75,'Group B - Scores'!$E$6:$E$75,0))</f>
        <v/>
      </c>
      <c r="D128" s="46" t="str">
        <f>IF(_xlfn.XLOOKUP(B128,'Group B - Scores'!$B$6:$B$75,'Group B - Scores'!$D$6:$D$75,0)=0,"",_xlfn.XLOOKUP(B128,'Group B - Scores'!$B$6:$B$75,'Group B - Scores'!$D$6:$D$75,0))</f>
        <v/>
      </c>
      <c r="E128" s="46" t="str">
        <f>IF(_xlfn.XLOOKUP(B128,'Group B - Scores'!$B$6:$B$75,'Group B - Scores'!$C$6:$C$75,0)=0,"",_xlfn.XLOOKUP(B128,'Group B - Scores'!$B$6:$B$75,'Group B - Scores'!$C$6:$C$75,0))</f>
        <v/>
      </c>
      <c r="F128" s="46" t="str">
        <f>IF(_xlfn.XLOOKUP(B128,'Group B - Scores'!$B$6:$B$75,'Group B - Scores'!$F$6:$F$75,0)=0,"",_xlfn.XLOOKUP(B128,'Group B - Scores'!$B$6:$B$75,'Group B - Scores'!$F$6:$F$75,0))</f>
        <v/>
      </c>
      <c r="G128" s="46" t="str">
        <f>IF(_xlfn.XLOOKUP(B128,'Group B - Scores'!$B$6:$B$75,'Group B - Scores'!$X$6:$X$75,0)=0,"",_xlfn.XLOOKUP(B128,'Group B - Scores'!$B$6:$B$75,'Group B - Scores'!$X$6:$X$75,0))</f>
        <v/>
      </c>
      <c r="H128" s="46" t="str">
        <f>IF(_xlfn.XLOOKUP(B128,'Group B - Scores'!$B$6:$B$75,'Group B - Scores'!$Y$6:$Y$75,0)=0,"",_xlfn.XLOOKUP(B128,'Group B - Scores'!$B$6:$B$75,'Group B - Scores'!$Y$6:$Y$75,0))</f>
        <v/>
      </c>
      <c r="I128" s="57" t="str">
        <f t="shared" si="3"/>
        <v/>
      </c>
    </row>
    <row r="129" spans="2:9">
      <c r="B129" s="78"/>
      <c r="C129" s="46" t="str">
        <f>IF(_xlfn.XLOOKUP(B129,'Group B - Scores'!$B$6:$B$75,'Group B - Scores'!$E$6:$E$75,0)=0,"",_xlfn.XLOOKUP(B129,'Group B - Scores'!$B$6:$B$75,'Group B - Scores'!$E$6:$E$75,0))</f>
        <v/>
      </c>
      <c r="D129" s="46" t="str">
        <f>IF(_xlfn.XLOOKUP(B129,'Group B - Scores'!$B$6:$B$75,'Group B - Scores'!$D$6:$D$75,0)=0,"",_xlfn.XLOOKUP(B129,'Group B - Scores'!$B$6:$B$75,'Group B - Scores'!$D$6:$D$75,0))</f>
        <v/>
      </c>
      <c r="E129" s="46" t="str">
        <f>IF(_xlfn.XLOOKUP(B129,'Group B - Scores'!$B$6:$B$75,'Group B - Scores'!$C$6:$C$75,0)=0,"",_xlfn.XLOOKUP(B129,'Group B - Scores'!$B$6:$B$75,'Group B - Scores'!$C$6:$C$75,0))</f>
        <v/>
      </c>
      <c r="F129" s="46" t="str">
        <f>IF(_xlfn.XLOOKUP(B129,'Group B - Scores'!$B$6:$B$75,'Group B - Scores'!$F$6:$F$75,0)=0,"",_xlfn.XLOOKUP(B129,'Group B - Scores'!$B$6:$B$75,'Group B - Scores'!$F$6:$F$75,0))</f>
        <v/>
      </c>
      <c r="G129" s="46" t="str">
        <f>IF(_xlfn.XLOOKUP(B129,'Group B - Scores'!$B$6:$B$75,'Group B - Scores'!$X$6:$X$75,0)=0,"",_xlfn.XLOOKUP(B129,'Group B - Scores'!$B$6:$B$75,'Group B - Scores'!$X$6:$X$75,0))</f>
        <v/>
      </c>
      <c r="H129" s="46" t="str">
        <f>IF(_xlfn.XLOOKUP(B129,'Group B - Scores'!$B$6:$B$75,'Group B - Scores'!$Y$6:$Y$75,0)=0,"",_xlfn.XLOOKUP(B129,'Group B - Scores'!$B$6:$B$75,'Group B - Scores'!$Y$6:$Y$75,0))</f>
        <v/>
      </c>
      <c r="I129" s="57" t="str">
        <f t="shared" si="3"/>
        <v/>
      </c>
    </row>
    <row r="130" spans="2:9">
      <c r="B130" s="78"/>
      <c r="C130" s="46" t="str">
        <f>IF(_xlfn.XLOOKUP(B130,'Group B - Scores'!$B$6:$B$75,'Group B - Scores'!$E$6:$E$75,0)=0,"",_xlfn.XLOOKUP(B130,'Group B - Scores'!$B$6:$B$75,'Group B - Scores'!$E$6:$E$75,0))</f>
        <v/>
      </c>
      <c r="D130" s="46" t="str">
        <f>IF(_xlfn.XLOOKUP(B130,'Group B - Scores'!$B$6:$B$75,'Group B - Scores'!$D$6:$D$75,0)=0,"",_xlfn.XLOOKUP(B130,'Group B - Scores'!$B$6:$B$75,'Group B - Scores'!$D$6:$D$75,0))</f>
        <v/>
      </c>
      <c r="E130" s="46" t="str">
        <f>IF(_xlfn.XLOOKUP(B130,'Group B - Scores'!$B$6:$B$75,'Group B - Scores'!$C$6:$C$75,0)=0,"",_xlfn.XLOOKUP(B130,'Group B - Scores'!$B$6:$B$75,'Group B - Scores'!$C$6:$C$75,0))</f>
        <v/>
      </c>
      <c r="F130" s="46" t="str">
        <f>IF(_xlfn.XLOOKUP(B130,'Group B - Scores'!$B$6:$B$75,'Group B - Scores'!$F$6:$F$75,0)=0,"",_xlfn.XLOOKUP(B130,'Group B - Scores'!$B$6:$B$75,'Group B - Scores'!$F$6:$F$75,0))</f>
        <v/>
      </c>
      <c r="G130" s="46" t="str">
        <f>IF(_xlfn.XLOOKUP(B130,'Group B - Scores'!$B$6:$B$75,'Group B - Scores'!$X$6:$X$75,0)=0,"",_xlfn.XLOOKUP(B130,'Group B - Scores'!$B$6:$B$75,'Group B - Scores'!$X$6:$X$75,0))</f>
        <v/>
      </c>
      <c r="H130" s="46" t="str">
        <f>IF(_xlfn.XLOOKUP(B130,'Group B - Scores'!$B$6:$B$75,'Group B - Scores'!$Y$6:$Y$75,0)=0,"",_xlfn.XLOOKUP(B130,'Group B - Scores'!$B$6:$B$75,'Group B - Scores'!$Y$6:$Y$75,0))</f>
        <v/>
      </c>
      <c r="I130" s="57" t="str">
        <f t="shared" si="3"/>
        <v/>
      </c>
    </row>
    <row r="131" spans="2:9">
      <c r="B131" s="78"/>
      <c r="C131" s="46" t="str">
        <f>IF(_xlfn.XLOOKUP(B131,'Group B - Scores'!$B$6:$B$75,'Group B - Scores'!$E$6:$E$75,0)=0,"",_xlfn.XLOOKUP(B131,'Group B - Scores'!$B$6:$B$75,'Group B - Scores'!$E$6:$E$75,0))</f>
        <v/>
      </c>
      <c r="D131" s="46" t="str">
        <f>IF(_xlfn.XLOOKUP(B131,'Group B - Scores'!$B$6:$B$75,'Group B - Scores'!$D$6:$D$75,0)=0,"",_xlfn.XLOOKUP(B131,'Group B - Scores'!$B$6:$B$75,'Group B - Scores'!$D$6:$D$75,0))</f>
        <v/>
      </c>
      <c r="E131" s="46" t="str">
        <f>IF(_xlfn.XLOOKUP(B131,'Group B - Scores'!$B$6:$B$75,'Group B - Scores'!$C$6:$C$75,0)=0,"",_xlfn.XLOOKUP(B131,'Group B - Scores'!$B$6:$B$75,'Group B - Scores'!$C$6:$C$75,0))</f>
        <v/>
      </c>
      <c r="F131" s="46" t="str">
        <f>IF(_xlfn.XLOOKUP(B131,'Group B - Scores'!$B$6:$B$75,'Group B - Scores'!$F$6:$F$75,0)=0,"",_xlfn.XLOOKUP(B131,'Group B - Scores'!$B$6:$B$75,'Group B - Scores'!$F$6:$F$75,0))</f>
        <v/>
      </c>
      <c r="G131" s="46" t="str">
        <f>IF(_xlfn.XLOOKUP(B131,'Group B - Scores'!$B$6:$B$75,'Group B - Scores'!$X$6:$X$75,0)=0,"",_xlfn.XLOOKUP(B131,'Group B - Scores'!$B$6:$B$75,'Group B - Scores'!$X$6:$X$75,0))</f>
        <v/>
      </c>
      <c r="H131" s="46" t="str">
        <f>IF(_xlfn.XLOOKUP(B131,'Group B - Scores'!$B$6:$B$75,'Group B - Scores'!$Y$6:$Y$75,0)=0,"",_xlfn.XLOOKUP(B131,'Group B - Scores'!$B$6:$B$75,'Group B - Scores'!$Y$6:$Y$75,0))</f>
        <v/>
      </c>
      <c r="I131" s="57" t="str">
        <f t="shared" si="3"/>
        <v/>
      </c>
    </row>
    <row r="132" spans="2:9">
      <c r="B132" s="78"/>
      <c r="C132" s="46" t="str">
        <f>IF(_xlfn.XLOOKUP(B132,'Group B - Scores'!$B$6:$B$75,'Group B - Scores'!$E$6:$E$75,0)=0,"",_xlfn.XLOOKUP(B132,'Group B - Scores'!$B$6:$B$75,'Group B - Scores'!$E$6:$E$75,0))</f>
        <v/>
      </c>
      <c r="D132" s="46" t="str">
        <f>IF(_xlfn.XLOOKUP(B132,'Group B - Scores'!$B$6:$B$75,'Group B - Scores'!$D$6:$D$75,0)=0,"",_xlfn.XLOOKUP(B132,'Group B - Scores'!$B$6:$B$75,'Group B - Scores'!$D$6:$D$75,0))</f>
        <v/>
      </c>
      <c r="E132" s="46" t="str">
        <f>IF(_xlfn.XLOOKUP(B132,'Group B - Scores'!$B$6:$B$75,'Group B - Scores'!$C$6:$C$75,0)=0,"",_xlfn.XLOOKUP(B132,'Group B - Scores'!$B$6:$B$75,'Group B - Scores'!$C$6:$C$75,0))</f>
        <v/>
      </c>
      <c r="F132" s="46" t="str">
        <f>IF(_xlfn.XLOOKUP(B132,'Group B - Scores'!$B$6:$B$75,'Group B - Scores'!$F$6:$F$75,0)=0,"",_xlfn.XLOOKUP(B132,'Group B - Scores'!$B$6:$B$75,'Group B - Scores'!$F$6:$F$75,0))</f>
        <v/>
      </c>
      <c r="G132" s="46" t="str">
        <f>IF(_xlfn.XLOOKUP(B132,'Group B - Scores'!$B$6:$B$75,'Group B - Scores'!$X$6:$X$75,0)=0,"",_xlfn.XLOOKUP(B132,'Group B - Scores'!$B$6:$B$75,'Group B - Scores'!$X$6:$X$75,0))</f>
        <v/>
      </c>
      <c r="H132" s="46" t="str">
        <f>IF(_xlfn.XLOOKUP(B132,'Group B - Scores'!$B$6:$B$75,'Group B - Scores'!$Y$6:$Y$75,0)=0,"",_xlfn.XLOOKUP(B132,'Group B - Scores'!$B$6:$B$75,'Group B - Scores'!$Y$6:$Y$75,0))</f>
        <v/>
      </c>
      <c r="I132" s="57" t="str">
        <f t="shared" si="3"/>
        <v/>
      </c>
    </row>
    <row r="133" spans="2:9">
      <c r="B133" s="78"/>
      <c r="C133" s="46" t="str">
        <f>IF(_xlfn.XLOOKUP(B133,'Group B - Scores'!$B$6:$B$75,'Group B - Scores'!$E$6:$E$75,0)=0,"",_xlfn.XLOOKUP(B133,'Group B - Scores'!$B$6:$B$75,'Group B - Scores'!$E$6:$E$75,0))</f>
        <v/>
      </c>
      <c r="D133" s="46" t="str">
        <f>IF(_xlfn.XLOOKUP(B133,'Group B - Scores'!$B$6:$B$75,'Group B - Scores'!$D$6:$D$75,0)=0,"",_xlfn.XLOOKUP(B133,'Group B - Scores'!$B$6:$B$75,'Group B - Scores'!$D$6:$D$75,0))</f>
        <v/>
      </c>
      <c r="E133" s="46" t="str">
        <f>IF(_xlfn.XLOOKUP(B133,'Group B - Scores'!$B$6:$B$75,'Group B - Scores'!$C$6:$C$75,0)=0,"",_xlfn.XLOOKUP(B133,'Group B - Scores'!$B$6:$B$75,'Group B - Scores'!$C$6:$C$75,0))</f>
        <v/>
      </c>
      <c r="F133" s="46" t="str">
        <f>IF(_xlfn.XLOOKUP(B133,'Group B - Scores'!$B$6:$B$75,'Group B - Scores'!$F$6:$F$75,0)=0,"",_xlfn.XLOOKUP(B133,'Group B - Scores'!$B$6:$B$75,'Group B - Scores'!$F$6:$F$75,0))</f>
        <v/>
      </c>
      <c r="G133" s="46" t="str">
        <f>IF(_xlfn.XLOOKUP(B133,'Group B - Scores'!$B$6:$B$75,'Group B - Scores'!$X$6:$X$75,0)=0,"",_xlfn.XLOOKUP(B133,'Group B - Scores'!$B$6:$B$75,'Group B - Scores'!$X$6:$X$75,0))</f>
        <v/>
      </c>
      <c r="H133" s="46" t="str">
        <f>IF(_xlfn.XLOOKUP(B133,'Group B - Scores'!$B$6:$B$75,'Group B - Scores'!$Y$6:$Y$75,0)=0,"",_xlfn.XLOOKUP(B133,'Group B - Scores'!$B$6:$B$75,'Group B - Scores'!$Y$6:$Y$75,0))</f>
        <v/>
      </c>
      <c r="I133" s="57" t="str">
        <f t="shared" si="3"/>
        <v/>
      </c>
    </row>
    <row r="134" spans="2:9">
      <c r="B134" s="78"/>
      <c r="C134" s="46" t="str">
        <f>IF(_xlfn.XLOOKUP(B134,'Group B - Scores'!$B$6:$B$75,'Group B - Scores'!$E$6:$E$75,0)=0,"",_xlfn.XLOOKUP(B134,'Group B - Scores'!$B$6:$B$75,'Group B - Scores'!$E$6:$E$75,0))</f>
        <v/>
      </c>
      <c r="D134" s="46" t="str">
        <f>IF(_xlfn.XLOOKUP(B134,'Group B - Scores'!$B$6:$B$75,'Group B - Scores'!$D$6:$D$75,0)=0,"",_xlfn.XLOOKUP(B134,'Group B - Scores'!$B$6:$B$75,'Group B - Scores'!$D$6:$D$75,0))</f>
        <v/>
      </c>
      <c r="E134" s="46" t="str">
        <f>IF(_xlfn.XLOOKUP(B134,'Group B - Scores'!$B$6:$B$75,'Group B - Scores'!$C$6:$C$75,0)=0,"",_xlfn.XLOOKUP(B134,'Group B - Scores'!$B$6:$B$75,'Group B - Scores'!$C$6:$C$75,0))</f>
        <v/>
      </c>
      <c r="F134" s="46" t="str">
        <f>IF(_xlfn.XLOOKUP(B134,'Group B - Scores'!$B$6:$B$75,'Group B - Scores'!$F$6:$F$75,0)=0,"",_xlfn.XLOOKUP(B134,'Group B - Scores'!$B$6:$B$75,'Group B - Scores'!$F$6:$F$75,0))</f>
        <v/>
      </c>
      <c r="G134" s="46" t="str">
        <f>IF(_xlfn.XLOOKUP(B134,'Group B - Scores'!$B$6:$B$75,'Group B - Scores'!$X$6:$X$75,0)=0,"",_xlfn.XLOOKUP(B134,'Group B - Scores'!$B$6:$B$75,'Group B - Scores'!$X$6:$X$75,0))</f>
        <v/>
      </c>
      <c r="H134" s="46" t="str">
        <f>IF(_xlfn.XLOOKUP(B134,'Group B - Scores'!$B$6:$B$75,'Group B - Scores'!$Y$6:$Y$75,0)=0,"",_xlfn.XLOOKUP(B134,'Group B - Scores'!$B$6:$B$75,'Group B - Scores'!$Y$6:$Y$75,0))</f>
        <v/>
      </c>
      <c r="I134" s="57" t="str">
        <f t="shared" si="3"/>
        <v/>
      </c>
    </row>
    <row r="135" spans="2:9">
      <c r="B135" s="78"/>
      <c r="C135" s="46" t="str">
        <f>IF(_xlfn.XLOOKUP(B135,'Group B - Scores'!$B$6:$B$75,'Group B - Scores'!$E$6:$E$75,0)=0,"",_xlfn.XLOOKUP(B135,'Group B - Scores'!$B$6:$B$75,'Group B - Scores'!$E$6:$E$75,0))</f>
        <v/>
      </c>
      <c r="D135" s="46" t="str">
        <f>IF(_xlfn.XLOOKUP(B135,'Group B - Scores'!$B$6:$B$75,'Group B - Scores'!$D$6:$D$75,0)=0,"",_xlfn.XLOOKUP(B135,'Group B - Scores'!$B$6:$B$75,'Group B - Scores'!$D$6:$D$75,0))</f>
        <v/>
      </c>
      <c r="E135" s="46" t="str">
        <f>IF(_xlfn.XLOOKUP(B135,'Group B - Scores'!$B$6:$B$75,'Group B - Scores'!$C$6:$C$75,0)=0,"",_xlfn.XLOOKUP(B135,'Group B - Scores'!$B$6:$B$75,'Group B - Scores'!$C$6:$C$75,0))</f>
        <v/>
      </c>
      <c r="F135" s="46" t="str">
        <f>IF(_xlfn.XLOOKUP(B135,'Group B - Scores'!$B$6:$B$75,'Group B - Scores'!$F$6:$F$75,0)=0,"",_xlfn.XLOOKUP(B135,'Group B - Scores'!$B$6:$B$75,'Group B - Scores'!$F$6:$F$75,0))</f>
        <v/>
      </c>
      <c r="G135" s="46" t="str">
        <f>IF(_xlfn.XLOOKUP(B135,'Group B - Scores'!$B$6:$B$75,'Group B - Scores'!$X$6:$X$75,0)=0,"",_xlfn.XLOOKUP(B135,'Group B - Scores'!$B$6:$B$75,'Group B - Scores'!$X$6:$X$75,0))</f>
        <v/>
      </c>
      <c r="H135" s="46" t="str">
        <f>IF(_xlfn.XLOOKUP(B135,'Group B - Scores'!$B$6:$B$75,'Group B - Scores'!$Y$6:$Y$75,0)=0,"",_xlfn.XLOOKUP(B135,'Group B - Scores'!$B$6:$B$75,'Group B - Scores'!$Y$6:$Y$75,0))</f>
        <v/>
      </c>
      <c r="I135" s="57" t="str">
        <f t="shared" si="3"/>
        <v/>
      </c>
    </row>
    <row r="136" spans="2:9">
      <c r="B136" s="78"/>
      <c r="C136" s="46" t="str">
        <f>IF(_xlfn.XLOOKUP(B136,'Group B - Scores'!$B$6:$B$75,'Group B - Scores'!$E$6:$E$75,0)=0,"",_xlfn.XLOOKUP(B136,'Group B - Scores'!$B$6:$B$75,'Group B - Scores'!$E$6:$E$75,0))</f>
        <v/>
      </c>
      <c r="D136" s="46" t="str">
        <f>IF(_xlfn.XLOOKUP(B136,'Group B - Scores'!$B$6:$B$75,'Group B - Scores'!$D$6:$D$75,0)=0,"",_xlfn.XLOOKUP(B136,'Group B - Scores'!$B$6:$B$75,'Group B - Scores'!$D$6:$D$75,0))</f>
        <v/>
      </c>
      <c r="E136" s="46" t="str">
        <f>IF(_xlfn.XLOOKUP(B136,'Group B - Scores'!$B$6:$B$75,'Group B - Scores'!$C$6:$C$75,0)=0,"",_xlfn.XLOOKUP(B136,'Group B - Scores'!$B$6:$B$75,'Group B - Scores'!$C$6:$C$75,0))</f>
        <v/>
      </c>
      <c r="F136" s="46" t="str">
        <f>IF(_xlfn.XLOOKUP(B136,'Group B - Scores'!$B$6:$B$75,'Group B - Scores'!$F$6:$F$75,0)=0,"",_xlfn.XLOOKUP(B136,'Group B - Scores'!$B$6:$B$75,'Group B - Scores'!$F$6:$F$75,0))</f>
        <v/>
      </c>
      <c r="G136" s="46" t="str">
        <f>IF(_xlfn.XLOOKUP(B136,'Group B - Scores'!$B$6:$B$75,'Group B - Scores'!$X$6:$X$75,0)=0,"",_xlfn.XLOOKUP(B136,'Group B - Scores'!$B$6:$B$75,'Group B - Scores'!$X$6:$X$75,0))</f>
        <v/>
      </c>
      <c r="H136" s="46" t="str">
        <f>IF(_xlfn.XLOOKUP(B136,'Group B - Scores'!$B$6:$B$75,'Group B - Scores'!$Y$6:$Y$75,0)=0,"",_xlfn.XLOOKUP(B136,'Group B - Scores'!$B$6:$B$75,'Group B - Scores'!$Y$6:$Y$75,0))</f>
        <v/>
      </c>
      <c r="I136" s="57" t="str">
        <f t="shared" ref="I136:I171" si="4">IF(ISBLANK(B136),"",I135+1)</f>
        <v/>
      </c>
    </row>
    <row r="137" spans="2:9">
      <c r="B137" s="78"/>
      <c r="C137" s="46" t="str">
        <f>IF(_xlfn.XLOOKUP(B137,'Group B - Scores'!$B$6:$B$75,'Group B - Scores'!$E$6:$E$75,0)=0,"",_xlfn.XLOOKUP(B137,'Group B - Scores'!$B$6:$B$75,'Group B - Scores'!$E$6:$E$75,0))</f>
        <v/>
      </c>
      <c r="D137" s="46" t="str">
        <f>IF(_xlfn.XLOOKUP(B137,'Group B - Scores'!$B$6:$B$75,'Group B - Scores'!$D$6:$D$75,0)=0,"",_xlfn.XLOOKUP(B137,'Group B - Scores'!$B$6:$B$75,'Group B - Scores'!$D$6:$D$75,0))</f>
        <v/>
      </c>
      <c r="E137" s="46" t="str">
        <f>IF(_xlfn.XLOOKUP(B137,'Group B - Scores'!$B$6:$B$75,'Group B - Scores'!$C$6:$C$75,0)=0,"",_xlfn.XLOOKUP(B137,'Group B - Scores'!$B$6:$B$75,'Group B - Scores'!$C$6:$C$75,0))</f>
        <v/>
      </c>
      <c r="F137" s="46" t="str">
        <f>IF(_xlfn.XLOOKUP(B137,'Group B - Scores'!$B$6:$B$75,'Group B - Scores'!$F$6:$F$75,0)=0,"",_xlfn.XLOOKUP(B137,'Group B - Scores'!$B$6:$B$75,'Group B - Scores'!$F$6:$F$75,0))</f>
        <v/>
      </c>
      <c r="G137" s="46" t="str">
        <f>IF(_xlfn.XLOOKUP(B137,'Group B - Scores'!$B$6:$B$75,'Group B - Scores'!$X$6:$X$75,0)=0,"",_xlfn.XLOOKUP(B137,'Group B - Scores'!$B$6:$B$75,'Group B - Scores'!$X$6:$X$75,0))</f>
        <v/>
      </c>
      <c r="H137" s="46" t="str">
        <f>IF(_xlfn.XLOOKUP(B137,'Group B - Scores'!$B$6:$B$75,'Group B - Scores'!$Y$6:$Y$75,0)=0,"",_xlfn.XLOOKUP(B137,'Group B - Scores'!$B$6:$B$75,'Group B - Scores'!$Y$6:$Y$75,0))</f>
        <v/>
      </c>
      <c r="I137" s="57" t="str">
        <f t="shared" si="4"/>
        <v/>
      </c>
    </row>
    <row r="138" spans="2:9">
      <c r="B138" s="78"/>
      <c r="C138" s="46" t="str">
        <f>IF(_xlfn.XLOOKUP(B138,'Group B - Scores'!$B$6:$B$75,'Group B - Scores'!$E$6:$E$75,0)=0,"",_xlfn.XLOOKUP(B138,'Group B - Scores'!$B$6:$B$75,'Group B - Scores'!$E$6:$E$75,0))</f>
        <v/>
      </c>
      <c r="D138" s="46" t="str">
        <f>IF(_xlfn.XLOOKUP(B138,'Group B - Scores'!$B$6:$B$75,'Group B - Scores'!$D$6:$D$75,0)=0,"",_xlfn.XLOOKUP(B138,'Group B - Scores'!$B$6:$B$75,'Group B - Scores'!$D$6:$D$75,0))</f>
        <v/>
      </c>
      <c r="E138" s="46" t="str">
        <f>IF(_xlfn.XLOOKUP(B138,'Group B - Scores'!$B$6:$B$75,'Group B - Scores'!$C$6:$C$75,0)=0,"",_xlfn.XLOOKUP(B138,'Group B - Scores'!$B$6:$B$75,'Group B - Scores'!$C$6:$C$75,0))</f>
        <v/>
      </c>
      <c r="F138" s="46" t="str">
        <f>IF(_xlfn.XLOOKUP(B138,'Group B - Scores'!$B$6:$B$75,'Group B - Scores'!$F$6:$F$75,0)=0,"",_xlfn.XLOOKUP(B138,'Group B - Scores'!$B$6:$B$75,'Group B - Scores'!$F$6:$F$75,0))</f>
        <v/>
      </c>
      <c r="G138" s="46" t="str">
        <f>IF(_xlfn.XLOOKUP(B138,'Group B - Scores'!$B$6:$B$75,'Group B - Scores'!$X$6:$X$75,0)=0,"",_xlfn.XLOOKUP(B138,'Group B - Scores'!$B$6:$B$75,'Group B - Scores'!$X$6:$X$75,0))</f>
        <v/>
      </c>
      <c r="H138" s="46" t="str">
        <f>IF(_xlfn.XLOOKUP(B138,'Group B - Scores'!$B$6:$B$75,'Group B - Scores'!$Y$6:$Y$75,0)=0,"",_xlfn.XLOOKUP(B138,'Group B - Scores'!$B$6:$B$75,'Group B - Scores'!$Y$6:$Y$75,0))</f>
        <v/>
      </c>
      <c r="I138" s="57" t="str">
        <f t="shared" si="4"/>
        <v/>
      </c>
    </row>
    <row r="139" spans="2:9">
      <c r="B139" s="78"/>
      <c r="C139" s="46" t="str">
        <f>IF(_xlfn.XLOOKUP(B139,'Group B - Scores'!$B$6:$B$75,'Group B - Scores'!$E$6:$E$75,0)=0,"",_xlfn.XLOOKUP(B139,'Group B - Scores'!$B$6:$B$75,'Group B - Scores'!$E$6:$E$75,0))</f>
        <v/>
      </c>
      <c r="D139" s="46" t="str">
        <f>IF(_xlfn.XLOOKUP(B139,'Group B - Scores'!$B$6:$B$75,'Group B - Scores'!$D$6:$D$75,0)=0,"",_xlfn.XLOOKUP(B139,'Group B - Scores'!$B$6:$B$75,'Group B - Scores'!$D$6:$D$75,0))</f>
        <v/>
      </c>
      <c r="E139" s="46" t="str">
        <f>IF(_xlfn.XLOOKUP(B139,'Group B - Scores'!$B$6:$B$75,'Group B - Scores'!$C$6:$C$75,0)=0,"",_xlfn.XLOOKUP(B139,'Group B - Scores'!$B$6:$B$75,'Group B - Scores'!$C$6:$C$75,0))</f>
        <v/>
      </c>
      <c r="F139" s="46" t="str">
        <f>IF(_xlfn.XLOOKUP(B139,'Group B - Scores'!$B$6:$B$75,'Group B - Scores'!$F$6:$F$75,0)=0,"",_xlfn.XLOOKUP(B139,'Group B - Scores'!$B$6:$B$75,'Group B - Scores'!$F$6:$F$75,0))</f>
        <v/>
      </c>
      <c r="G139" s="46" t="str">
        <f>IF(_xlfn.XLOOKUP(B139,'Group B - Scores'!$B$6:$B$75,'Group B - Scores'!$X$6:$X$75,0)=0,"",_xlfn.XLOOKUP(B139,'Group B - Scores'!$B$6:$B$75,'Group B - Scores'!$X$6:$X$75,0))</f>
        <v/>
      </c>
      <c r="H139" s="46" t="str">
        <f>IF(_xlfn.XLOOKUP(B139,'Group B - Scores'!$B$6:$B$75,'Group B - Scores'!$Y$6:$Y$75,0)=0,"",_xlfn.XLOOKUP(B139,'Group B - Scores'!$B$6:$B$75,'Group B - Scores'!$Y$6:$Y$75,0))</f>
        <v/>
      </c>
      <c r="I139" s="57" t="str">
        <f t="shared" si="4"/>
        <v/>
      </c>
    </row>
    <row r="140" spans="2:9">
      <c r="B140" s="78"/>
      <c r="C140" s="46" t="str">
        <f>IF(_xlfn.XLOOKUP(B140,'Group B - Scores'!$B$6:$B$75,'Group B - Scores'!$E$6:$E$75,0)=0,"",_xlfn.XLOOKUP(B140,'Group B - Scores'!$B$6:$B$75,'Group B - Scores'!$E$6:$E$75,0))</f>
        <v/>
      </c>
      <c r="D140" s="46" t="str">
        <f>IF(_xlfn.XLOOKUP(B140,'Group B - Scores'!$B$6:$B$75,'Group B - Scores'!$D$6:$D$75,0)=0,"",_xlfn.XLOOKUP(B140,'Group B - Scores'!$B$6:$B$75,'Group B - Scores'!$D$6:$D$75,0))</f>
        <v/>
      </c>
      <c r="E140" s="46" t="str">
        <f>IF(_xlfn.XLOOKUP(B140,'Group B - Scores'!$B$6:$B$75,'Group B - Scores'!$C$6:$C$75,0)=0,"",_xlfn.XLOOKUP(B140,'Group B - Scores'!$B$6:$B$75,'Group B - Scores'!$C$6:$C$75,0))</f>
        <v/>
      </c>
      <c r="F140" s="46" t="str">
        <f>IF(_xlfn.XLOOKUP(B140,'Group B - Scores'!$B$6:$B$75,'Group B - Scores'!$F$6:$F$75,0)=0,"",_xlfn.XLOOKUP(B140,'Group B - Scores'!$B$6:$B$75,'Group B - Scores'!$F$6:$F$75,0))</f>
        <v/>
      </c>
      <c r="G140" s="46" t="str">
        <f>IF(_xlfn.XLOOKUP(B140,'Group B - Scores'!$B$6:$B$75,'Group B - Scores'!$X$6:$X$75,0)=0,"",_xlfn.XLOOKUP(B140,'Group B - Scores'!$B$6:$B$75,'Group B - Scores'!$X$6:$X$75,0))</f>
        <v/>
      </c>
      <c r="H140" s="46" t="str">
        <f>IF(_xlfn.XLOOKUP(B140,'Group B - Scores'!$B$6:$B$75,'Group B - Scores'!$Y$6:$Y$75,0)=0,"",_xlfn.XLOOKUP(B140,'Group B - Scores'!$B$6:$B$75,'Group B - Scores'!$Y$6:$Y$75,0))</f>
        <v/>
      </c>
      <c r="I140" s="57" t="str">
        <f t="shared" si="4"/>
        <v/>
      </c>
    </row>
    <row r="141" spans="2:9">
      <c r="B141" s="78"/>
      <c r="C141" s="46" t="str">
        <f>IF(_xlfn.XLOOKUP(B141,'Group B - Scores'!$B$6:$B$75,'Group B - Scores'!$E$6:$E$75,0)=0,"",_xlfn.XLOOKUP(B141,'Group B - Scores'!$B$6:$B$75,'Group B - Scores'!$E$6:$E$75,0))</f>
        <v/>
      </c>
      <c r="D141" s="46" t="str">
        <f>IF(_xlfn.XLOOKUP(B141,'Group B - Scores'!$B$6:$B$75,'Group B - Scores'!$D$6:$D$75,0)=0,"",_xlfn.XLOOKUP(B141,'Group B - Scores'!$B$6:$B$75,'Group B - Scores'!$D$6:$D$75,0))</f>
        <v/>
      </c>
      <c r="E141" s="46" t="str">
        <f>IF(_xlfn.XLOOKUP(B141,'Group B - Scores'!$B$6:$B$75,'Group B - Scores'!$C$6:$C$75,0)=0,"",_xlfn.XLOOKUP(B141,'Group B - Scores'!$B$6:$B$75,'Group B - Scores'!$C$6:$C$75,0))</f>
        <v/>
      </c>
      <c r="F141" s="46" t="str">
        <f>IF(_xlfn.XLOOKUP(B141,'Group B - Scores'!$B$6:$B$75,'Group B - Scores'!$F$6:$F$75,0)=0,"",_xlfn.XLOOKUP(B141,'Group B - Scores'!$B$6:$B$75,'Group B - Scores'!$F$6:$F$75,0))</f>
        <v/>
      </c>
      <c r="G141" s="46" t="str">
        <f>IF(_xlfn.XLOOKUP(B141,'Group B - Scores'!$B$6:$B$75,'Group B - Scores'!$X$6:$X$75,0)=0,"",_xlfn.XLOOKUP(B141,'Group B - Scores'!$B$6:$B$75,'Group B - Scores'!$X$6:$X$75,0))</f>
        <v/>
      </c>
      <c r="H141" s="46" t="str">
        <f>IF(_xlfn.XLOOKUP(B141,'Group B - Scores'!$B$6:$B$75,'Group B - Scores'!$Y$6:$Y$75,0)=0,"",_xlfn.XLOOKUP(B141,'Group B - Scores'!$B$6:$B$75,'Group B - Scores'!$Y$6:$Y$75,0))</f>
        <v/>
      </c>
      <c r="I141" s="57" t="str">
        <f t="shared" si="4"/>
        <v/>
      </c>
    </row>
    <row r="142" spans="2:9">
      <c r="B142" s="78"/>
      <c r="C142" s="46" t="str">
        <f>IF(_xlfn.XLOOKUP(B142,'Group B - Scores'!$B$6:$B$75,'Group B - Scores'!$E$6:$E$75,0)=0,"",_xlfn.XLOOKUP(B142,'Group B - Scores'!$B$6:$B$75,'Group B - Scores'!$E$6:$E$75,0))</f>
        <v/>
      </c>
      <c r="D142" s="46" t="str">
        <f>IF(_xlfn.XLOOKUP(B142,'Group B - Scores'!$B$6:$B$75,'Group B - Scores'!$D$6:$D$75,0)=0,"",_xlfn.XLOOKUP(B142,'Group B - Scores'!$B$6:$B$75,'Group B - Scores'!$D$6:$D$75,0))</f>
        <v/>
      </c>
      <c r="E142" s="46" t="str">
        <f>IF(_xlfn.XLOOKUP(B142,'Group B - Scores'!$B$6:$B$75,'Group B - Scores'!$C$6:$C$75,0)=0,"",_xlfn.XLOOKUP(B142,'Group B - Scores'!$B$6:$B$75,'Group B - Scores'!$C$6:$C$75,0))</f>
        <v/>
      </c>
      <c r="F142" s="46" t="str">
        <f>IF(_xlfn.XLOOKUP(B142,'Group B - Scores'!$B$6:$B$75,'Group B - Scores'!$F$6:$F$75,0)=0,"",_xlfn.XLOOKUP(B142,'Group B - Scores'!$B$6:$B$75,'Group B - Scores'!$F$6:$F$75,0))</f>
        <v/>
      </c>
      <c r="G142" s="46" t="str">
        <f>IF(_xlfn.XLOOKUP(B142,'Group B - Scores'!$B$6:$B$75,'Group B - Scores'!$X$6:$X$75,0)=0,"",_xlfn.XLOOKUP(B142,'Group B - Scores'!$B$6:$B$75,'Group B - Scores'!$X$6:$X$75,0))</f>
        <v/>
      </c>
      <c r="H142" s="46" t="str">
        <f>IF(_xlfn.XLOOKUP(B142,'Group B - Scores'!$B$6:$B$75,'Group B - Scores'!$Y$6:$Y$75,0)=0,"",_xlfn.XLOOKUP(B142,'Group B - Scores'!$B$6:$B$75,'Group B - Scores'!$Y$6:$Y$75,0))</f>
        <v/>
      </c>
      <c r="I142" s="57" t="str">
        <f t="shared" si="4"/>
        <v/>
      </c>
    </row>
    <row r="143" spans="2:9">
      <c r="B143" s="78"/>
      <c r="C143" s="46" t="str">
        <f>IF(_xlfn.XLOOKUP(B143,'Group B - Scores'!$B$6:$B$75,'Group B - Scores'!$E$6:$E$75,0)=0,"",_xlfn.XLOOKUP(B143,'Group B - Scores'!$B$6:$B$75,'Group B - Scores'!$E$6:$E$75,0))</f>
        <v/>
      </c>
      <c r="D143" s="46" t="str">
        <f>IF(_xlfn.XLOOKUP(B143,'Group B - Scores'!$B$6:$B$75,'Group B - Scores'!$D$6:$D$75,0)=0,"",_xlfn.XLOOKUP(B143,'Group B - Scores'!$B$6:$B$75,'Group B - Scores'!$D$6:$D$75,0))</f>
        <v/>
      </c>
      <c r="E143" s="46" t="str">
        <f>IF(_xlfn.XLOOKUP(B143,'Group B - Scores'!$B$6:$B$75,'Group B - Scores'!$C$6:$C$75,0)=0,"",_xlfn.XLOOKUP(B143,'Group B - Scores'!$B$6:$B$75,'Group B - Scores'!$C$6:$C$75,0))</f>
        <v/>
      </c>
      <c r="F143" s="46" t="str">
        <f>IF(_xlfn.XLOOKUP(B143,'Group B - Scores'!$B$6:$B$75,'Group B - Scores'!$F$6:$F$75,0)=0,"",_xlfn.XLOOKUP(B143,'Group B - Scores'!$B$6:$B$75,'Group B - Scores'!$F$6:$F$75,0))</f>
        <v/>
      </c>
      <c r="G143" s="46" t="str">
        <f>IF(_xlfn.XLOOKUP(B143,'Group B - Scores'!$B$6:$B$75,'Group B - Scores'!$X$6:$X$75,0)=0,"",_xlfn.XLOOKUP(B143,'Group B - Scores'!$B$6:$B$75,'Group B - Scores'!$X$6:$X$75,0))</f>
        <v/>
      </c>
      <c r="H143" s="46" t="str">
        <f>IF(_xlfn.XLOOKUP(B143,'Group B - Scores'!$B$6:$B$75,'Group B - Scores'!$Y$6:$Y$75,0)=0,"",_xlfn.XLOOKUP(B143,'Group B - Scores'!$B$6:$B$75,'Group B - Scores'!$Y$6:$Y$75,0))</f>
        <v/>
      </c>
      <c r="I143" s="57" t="str">
        <f t="shared" si="4"/>
        <v/>
      </c>
    </row>
    <row r="144" spans="2:9">
      <c r="B144" s="78"/>
      <c r="C144" s="46" t="str">
        <f>IF(_xlfn.XLOOKUP(B144,'Group B - Scores'!$B$6:$B$75,'Group B - Scores'!$E$6:$E$75,0)=0,"",_xlfn.XLOOKUP(B144,'Group B - Scores'!$B$6:$B$75,'Group B - Scores'!$E$6:$E$75,0))</f>
        <v/>
      </c>
      <c r="D144" s="46" t="str">
        <f>IF(_xlfn.XLOOKUP(B144,'Group B - Scores'!$B$6:$B$75,'Group B - Scores'!$D$6:$D$75,0)=0,"",_xlfn.XLOOKUP(B144,'Group B - Scores'!$B$6:$B$75,'Group B - Scores'!$D$6:$D$75,0))</f>
        <v/>
      </c>
      <c r="E144" s="46" t="str">
        <f>IF(_xlfn.XLOOKUP(B144,'Group B - Scores'!$B$6:$B$75,'Group B - Scores'!$C$6:$C$75,0)=0,"",_xlfn.XLOOKUP(B144,'Group B - Scores'!$B$6:$B$75,'Group B - Scores'!$C$6:$C$75,0))</f>
        <v/>
      </c>
      <c r="F144" s="46" t="str">
        <f>IF(_xlfn.XLOOKUP(B144,'Group B - Scores'!$B$6:$B$75,'Group B - Scores'!$F$6:$F$75,0)=0,"",_xlfn.XLOOKUP(B144,'Group B - Scores'!$B$6:$B$75,'Group B - Scores'!$F$6:$F$75,0))</f>
        <v/>
      </c>
      <c r="G144" s="46" t="str">
        <f>IF(_xlfn.XLOOKUP(B144,'Group B - Scores'!$B$6:$B$75,'Group B - Scores'!$X$6:$X$75,0)=0,"",_xlfn.XLOOKUP(B144,'Group B - Scores'!$B$6:$B$75,'Group B - Scores'!$X$6:$X$75,0))</f>
        <v/>
      </c>
      <c r="H144" s="46" t="str">
        <f>IF(_xlfn.XLOOKUP(B144,'Group B - Scores'!$B$6:$B$75,'Group B - Scores'!$Y$6:$Y$75,0)=0,"",_xlfn.XLOOKUP(B144,'Group B - Scores'!$B$6:$B$75,'Group B - Scores'!$Y$6:$Y$75,0))</f>
        <v/>
      </c>
      <c r="I144" s="57" t="str">
        <f t="shared" si="4"/>
        <v/>
      </c>
    </row>
    <row r="145" spans="2:9">
      <c r="B145" s="78"/>
      <c r="C145" s="46" t="str">
        <f>IF(_xlfn.XLOOKUP(B145,'Group B - Scores'!$B$6:$B$75,'Group B - Scores'!$E$6:$E$75,0)=0,"",_xlfn.XLOOKUP(B145,'Group B - Scores'!$B$6:$B$75,'Group B - Scores'!$E$6:$E$75,0))</f>
        <v/>
      </c>
      <c r="D145" s="46" t="str">
        <f>IF(_xlfn.XLOOKUP(B145,'Group B - Scores'!$B$6:$B$75,'Group B - Scores'!$D$6:$D$75,0)=0,"",_xlfn.XLOOKUP(B145,'Group B - Scores'!$B$6:$B$75,'Group B - Scores'!$D$6:$D$75,0))</f>
        <v/>
      </c>
      <c r="E145" s="46" t="str">
        <f>IF(_xlfn.XLOOKUP(B145,'Group B - Scores'!$B$6:$B$75,'Group B - Scores'!$C$6:$C$75,0)=0,"",_xlfn.XLOOKUP(B145,'Group B - Scores'!$B$6:$B$75,'Group B - Scores'!$C$6:$C$75,0))</f>
        <v/>
      </c>
      <c r="F145" s="46" t="str">
        <f>IF(_xlfn.XLOOKUP(B145,'Group B - Scores'!$B$6:$B$75,'Group B - Scores'!$F$6:$F$75,0)=0,"",_xlfn.XLOOKUP(B145,'Group B - Scores'!$B$6:$B$75,'Group B - Scores'!$F$6:$F$75,0))</f>
        <v/>
      </c>
      <c r="G145" s="46" t="str">
        <f>IF(_xlfn.XLOOKUP(B145,'Group B - Scores'!$B$6:$B$75,'Group B - Scores'!$X$6:$X$75,0)=0,"",_xlfn.XLOOKUP(B145,'Group B - Scores'!$B$6:$B$75,'Group B - Scores'!$X$6:$X$75,0))</f>
        <v/>
      </c>
      <c r="H145" s="46" t="str">
        <f>IF(_xlfn.XLOOKUP(B145,'Group B - Scores'!$B$6:$B$75,'Group B - Scores'!$Y$6:$Y$75,0)=0,"",_xlfn.XLOOKUP(B145,'Group B - Scores'!$B$6:$B$75,'Group B - Scores'!$Y$6:$Y$75,0))</f>
        <v/>
      </c>
      <c r="I145" s="57" t="str">
        <f t="shared" si="4"/>
        <v/>
      </c>
    </row>
    <row r="146" spans="2:9">
      <c r="B146" s="78"/>
      <c r="C146" s="46" t="str">
        <f>IF(_xlfn.XLOOKUP(B146,'Group B - Scores'!$B$6:$B$75,'Group B - Scores'!$E$6:$E$75,0)=0,"",_xlfn.XLOOKUP(B146,'Group B - Scores'!$B$6:$B$75,'Group B - Scores'!$E$6:$E$75,0))</f>
        <v/>
      </c>
      <c r="D146" s="46" t="str">
        <f>IF(_xlfn.XLOOKUP(B146,'Group B - Scores'!$B$6:$B$75,'Group B - Scores'!$D$6:$D$75,0)=0,"",_xlfn.XLOOKUP(B146,'Group B - Scores'!$B$6:$B$75,'Group B - Scores'!$D$6:$D$75,0))</f>
        <v/>
      </c>
      <c r="E146" s="46" t="str">
        <f>IF(_xlfn.XLOOKUP(B146,'Group B - Scores'!$B$6:$B$75,'Group B - Scores'!$C$6:$C$75,0)=0,"",_xlfn.XLOOKUP(B146,'Group B - Scores'!$B$6:$B$75,'Group B - Scores'!$C$6:$C$75,0))</f>
        <v/>
      </c>
      <c r="F146" s="46" t="str">
        <f>IF(_xlfn.XLOOKUP(B146,'Group B - Scores'!$B$6:$B$75,'Group B - Scores'!$F$6:$F$75,0)=0,"",_xlfn.XLOOKUP(B146,'Group B - Scores'!$B$6:$B$75,'Group B - Scores'!$F$6:$F$75,0))</f>
        <v/>
      </c>
      <c r="G146" s="46" t="str">
        <f>IF(_xlfn.XLOOKUP(B146,'Group B - Scores'!$B$6:$B$75,'Group B - Scores'!$X$6:$X$75,0)=0,"",_xlfn.XLOOKUP(B146,'Group B - Scores'!$B$6:$B$75,'Group B - Scores'!$X$6:$X$75,0))</f>
        <v/>
      </c>
      <c r="H146" s="46" t="str">
        <f>IF(_xlfn.XLOOKUP(B146,'Group B - Scores'!$B$6:$B$75,'Group B - Scores'!$Y$6:$Y$75,0)=0,"",_xlfn.XLOOKUP(B146,'Group B - Scores'!$B$6:$B$75,'Group B - Scores'!$Y$6:$Y$75,0))</f>
        <v/>
      </c>
      <c r="I146" s="57" t="str">
        <f t="shared" si="4"/>
        <v/>
      </c>
    </row>
    <row r="147" spans="2:9">
      <c r="B147" s="78"/>
      <c r="C147" s="46" t="str">
        <f>IF(_xlfn.XLOOKUP(B147,'Group B - Scores'!$B$6:$B$75,'Group B - Scores'!$E$6:$E$75,0)=0,"",_xlfn.XLOOKUP(B147,'Group B - Scores'!$B$6:$B$75,'Group B - Scores'!$E$6:$E$75,0))</f>
        <v/>
      </c>
      <c r="D147" s="46" t="str">
        <f>IF(_xlfn.XLOOKUP(B147,'Group B - Scores'!$B$6:$B$75,'Group B - Scores'!$D$6:$D$75,0)=0,"",_xlfn.XLOOKUP(B147,'Group B - Scores'!$B$6:$B$75,'Group B - Scores'!$D$6:$D$75,0))</f>
        <v/>
      </c>
      <c r="E147" s="46" t="str">
        <f>IF(_xlfn.XLOOKUP(B147,'Group B - Scores'!$B$6:$B$75,'Group B - Scores'!$C$6:$C$75,0)=0,"",_xlfn.XLOOKUP(B147,'Group B - Scores'!$B$6:$B$75,'Group B - Scores'!$C$6:$C$75,0))</f>
        <v/>
      </c>
      <c r="F147" s="46" t="str">
        <f>IF(_xlfn.XLOOKUP(B147,'Group B - Scores'!$B$6:$B$75,'Group B - Scores'!$F$6:$F$75,0)=0,"",_xlfn.XLOOKUP(B147,'Group B - Scores'!$B$6:$B$75,'Group B - Scores'!$F$6:$F$75,0))</f>
        <v/>
      </c>
      <c r="G147" s="46" t="str">
        <f>IF(_xlfn.XLOOKUP(B147,'Group B - Scores'!$B$6:$B$75,'Group B - Scores'!$X$6:$X$75,0)=0,"",_xlfn.XLOOKUP(B147,'Group B - Scores'!$B$6:$B$75,'Group B - Scores'!$X$6:$X$75,0))</f>
        <v/>
      </c>
      <c r="H147" s="46" t="str">
        <f>IF(_xlfn.XLOOKUP(B147,'Group B - Scores'!$B$6:$B$75,'Group B - Scores'!$Y$6:$Y$75,0)=0,"",_xlfn.XLOOKUP(B147,'Group B - Scores'!$B$6:$B$75,'Group B - Scores'!$Y$6:$Y$75,0))</f>
        <v/>
      </c>
      <c r="I147" s="57" t="str">
        <f t="shared" si="4"/>
        <v/>
      </c>
    </row>
    <row r="148" spans="2:9">
      <c r="B148" s="78"/>
      <c r="C148" s="46" t="str">
        <f>IF(_xlfn.XLOOKUP(B148,'Group B - Scores'!$B$6:$B$75,'Group B - Scores'!$E$6:$E$75,0)=0,"",_xlfn.XLOOKUP(B148,'Group B - Scores'!$B$6:$B$75,'Group B - Scores'!$E$6:$E$75,0))</f>
        <v/>
      </c>
      <c r="D148" s="46" t="str">
        <f>IF(_xlfn.XLOOKUP(B148,'Group B - Scores'!$B$6:$B$75,'Group B - Scores'!$D$6:$D$75,0)=0,"",_xlfn.XLOOKUP(B148,'Group B - Scores'!$B$6:$B$75,'Group B - Scores'!$D$6:$D$75,0))</f>
        <v/>
      </c>
      <c r="E148" s="46" t="str">
        <f>IF(_xlfn.XLOOKUP(B148,'Group B - Scores'!$B$6:$B$75,'Group B - Scores'!$C$6:$C$75,0)=0,"",_xlfn.XLOOKUP(B148,'Group B - Scores'!$B$6:$B$75,'Group B - Scores'!$C$6:$C$75,0))</f>
        <v/>
      </c>
      <c r="F148" s="46" t="str">
        <f>IF(_xlfn.XLOOKUP(B148,'Group B - Scores'!$B$6:$B$75,'Group B - Scores'!$F$6:$F$75,0)=0,"",_xlfn.XLOOKUP(B148,'Group B - Scores'!$B$6:$B$75,'Group B - Scores'!$F$6:$F$75,0))</f>
        <v/>
      </c>
      <c r="G148" s="46" t="str">
        <f>IF(_xlfn.XLOOKUP(B148,'Group B - Scores'!$B$6:$B$75,'Group B - Scores'!$X$6:$X$75,0)=0,"",_xlfn.XLOOKUP(B148,'Group B - Scores'!$B$6:$B$75,'Group B - Scores'!$X$6:$X$75,0))</f>
        <v/>
      </c>
      <c r="H148" s="46" t="str">
        <f>IF(_xlfn.XLOOKUP(B148,'Group B - Scores'!$B$6:$B$75,'Group B - Scores'!$Y$6:$Y$75,0)=0,"",_xlfn.XLOOKUP(B148,'Group B - Scores'!$B$6:$B$75,'Group B - Scores'!$Y$6:$Y$75,0))</f>
        <v/>
      </c>
      <c r="I148" s="57" t="str">
        <f t="shared" si="4"/>
        <v/>
      </c>
    </row>
    <row r="149" spans="2:9">
      <c r="B149" s="78"/>
      <c r="C149" s="46" t="str">
        <f>IF(_xlfn.XLOOKUP(B149,'Group B - Scores'!$B$6:$B$75,'Group B - Scores'!$E$6:$E$75,0)=0,"",_xlfn.XLOOKUP(B149,'Group B - Scores'!$B$6:$B$75,'Group B - Scores'!$E$6:$E$75,0))</f>
        <v/>
      </c>
      <c r="D149" s="46" t="str">
        <f>IF(_xlfn.XLOOKUP(B149,'Group B - Scores'!$B$6:$B$75,'Group B - Scores'!$D$6:$D$75,0)=0,"",_xlfn.XLOOKUP(B149,'Group B - Scores'!$B$6:$B$75,'Group B - Scores'!$D$6:$D$75,0))</f>
        <v/>
      </c>
      <c r="E149" s="46" t="str">
        <f>IF(_xlfn.XLOOKUP(B149,'Group B - Scores'!$B$6:$B$75,'Group B - Scores'!$C$6:$C$75,0)=0,"",_xlfn.XLOOKUP(B149,'Group B - Scores'!$B$6:$B$75,'Group B - Scores'!$C$6:$C$75,0))</f>
        <v/>
      </c>
      <c r="F149" s="46" t="str">
        <f>IF(_xlfn.XLOOKUP(B149,'Group B - Scores'!$B$6:$B$75,'Group B - Scores'!$F$6:$F$75,0)=0,"",_xlfn.XLOOKUP(B149,'Group B - Scores'!$B$6:$B$75,'Group B - Scores'!$F$6:$F$75,0))</f>
        <v/>
      </c>
      <c r="G149" s="46" t="str">
        <f>IF(_xlfn.XLOOKUP(B149,'Group B - Scores'!$B$6:$B$75,'Group B - Scores'!$X$6:$X$75,0)=0,"",_xlfn.XLOOKUP(B149,'Group B - Scores'!$B$6:$B$75,'Group B - Scores'!$X$6:$X$75,0))</f>
        <v/>
      </c>
      <c r="H149" s="46" t="str">
        <f>IF(_xlfn.XLOOKUP(B149,'Group B - Scores'!$B$6:$B$75,'Group B - Scores'!$Y$6:$Y$75,0)=0,"",_xlfn.XLOOKUP(B149,'Group B - Scores'!$B$6:$B$75,'Group B - Scores'!$Y$6:$Y$75,0))</f>
        <v/>
      </c>
      <c r="I149" s="57" t="str">
        <f t="shared" si="4"/>
        <v/>
      </c>
    </row>
    <row r="150" spans="2:9">
      <c r="B150" s="78"/>
      <c r="C150" s="46" t="str">
        <f>IF(_xlfn.XLOOKUP(B150,'Group B - Scores'!$B$6:$B$75,'Group B - Scores'!$E$6:$E$75,0)=0,"",_xlfn.XLOOKUP(B150,'Group B - Scores'!$B$6:$B$75,'Group B - Scores'!$E$6:$E$75,0))</f>
        <v/>
      </c>
      <c r="D150" s="46" t="str">
        <f>IF(_xlfn.XLOOKUP(B150,'Group B - Scores'!$B$6:$B$75,'Group B - Scores'!$D$6:$D$75,0)=0,"",_xlfn.XLOOKUP(B150,'Group B - Scores'!$B$6:$B$75,'Group B - Scores'!$D$6:$D$75,0))</f>
        <v/>
      </c>
      <c r="E150" s="46" t="str">
        <f>IF(_xlfn.XLOOKUP(B150,'Group B - Scores'!$B$6:$B$75,'Group B - Scores'!$C$6:$C$75,0)=0,"",_xlfn.XLOOKUP(B150,'Group B - Scores'!$B$6:$B$75,'Group B - Scores'!$C$6:$C$75,0))</f>
        <v/>
      </c>
      <c r="F150" s="46" t="str">
        <f>IF(_xlfn.XLOOKUP(B150,'Group B - Scores'!$B$6:$B$75,'Group B - Scores'!$F$6:$F$75,0)=0,"",_xlfn.XLOOKUP(B150,'Group B - Scores'!$B$6:$B$75,'Group B - Scores'!$F$6:$F$75,0))</f>
        <v/>
      </c>
      <c r="G150" s="46" t="str">
        <f>IF(_xlfn.XLOOKUP(B150,'Group B - Scores'!$B$6:$B$75,'Group B - Scores'!$X$6:$X$75,0)=0,"",_xlfn.XLOOKUP(B150,'Group B - Scores'!$B$6:$B$75,'Group B - Scores'!$X$6:$X$75,0))</f>
        <v/>
      </c>
      <c r="H150" s="46" t="str">
        <f>IF(_xlfn.XLOOKUP(B150,'Group B - Scores'!$B$6:$B$75,'Group B - Scores'!$Y$6:$Y$75,0)=0,"",_xlfn.XLOOKUP(B150,'Group B - Scores'!$B$6:$B$75,'Group B - Scores'!$Y$6:$Y$75,0))</f>
        <v/>
      </c>
      <c r="I150" s="57" t="str">
        <f t="shared" si="4"/>
        <v/>
      </c>
    </row>
    <row r="151" spans="2:9">
      <c r="B151" s="78"/>
      <c r="C151" s="46" t="str">
        <f>IF(_xlfn.XLOOKUP(B151,'Group B - Scores'!$B$6:$B$75,'Group B - Scores'!$E$6:$E$75,0)=0,"",_xlfn.XLOOKUP(B151,'Group B - Scores'!$B$6:$B$75,'Group B - Scores'!$E$6:$E$75,0))</f>
        <v/>
      </c>
      <c r="D151" s="46" t="str">
        <f>IF(_xlfn.XLOOKUP(B151,'Group B - Scores'!$B$6:$B$75,'Group B - Scores'!$D$6:$D$75,0)=0,"",_xlfn.XLOOKUP(B151,'Group B - Scores'!$B$6:$B$75,'Group B - Scores'!$D$6:$D$75,0))</f>
        <v/>
      </c>
      <c r="E151" s="46" t="str">
        <f>IF(_xlfn.XLOOKUP(B151,'Group B - Scores'!$B$6:$B$75,'Group B - Scores'!$C$6:$C$75,0)=0,"",_xlfn.XLOOKUP(B151,'Group B - Scores'!$B$6:$B$75,'Group B - Scores'!$C$6:$C$75,0))</f>
        <v/>
      </c>
      <c r="F151" s="46" t="str">
        <f>IF(_xlfn.XLOOKUP(B151,'Group B - Scores'!$B$6:$B$75,'Group B - Scores'!$F$6:$F$75,0)=0,"",_xlfn.XLOOKUP(B151,'Group B - Scores'!$B$6:$B$75,'Group B - Scores'!$F$6:$F$75,0))</f>
        <v/>
      </c>
      <c r="G151" s="46" t="str">
        <f>IF(_xlfn.XLOOKUP(B151,'Group B - Scores'!$B$6:$B$75,'Group B - Scores'!$X$6:$X$75,0)=0,"",_xlfn.XLOOKUP(B151,'Group B - Scores'!$B$6:$B$75,'Group B - Scores'!$X$6:$X$75,0))</f>
        <v/>
      </c>
      <c r="H151" s="46" t="str">
        <f>IF(_xlfn.XLOOKUP(B151,'Group B - Scores'!$B$6:$B$75,'Group B - Scores'!$Y$6:$Y$75,0)=0,"",_xlfn.XLOOKUP(B151,'Group B - Scores'!$B$6:$B$75,'Group B - Scores'!$Y$6:$Y$75,0))</f>
        <v/>
      </c>
      <c r="I151" s="57" t="str">
        <f t="shared" si="4"/>
        <v/>
      </c>
    </row>
    <row r="152" spans="2:9">
      <c r="B152" s="78"/>
      <c r="C152" s="46" t="str">
        <f>IF(_xlfn.XLOOKUP(B152,'Group B - Scores'!$B$6:$B$75,'Group B - Scores'!$E$6:$E$75,0)=0,"",_xlfn.XLOOKUP(B152,'Group B - Scores'!$B$6:$B$75,'Group B - Scores'!$E$6:$E$75,0))</f>
        <v/>
      </c>
      <c r="D152" s="46" t="str">
        <f>IF(_xlfn.XLOOKUP(B152,'Group B - Scores'!$B$6:$B$75,'Group B - Scores'!$D$6:$D$75,0)=0,"",_xlfn.XLOOKUP(B152,'Group B - Scores'!$B$6:$B$75,'Group B - Scores'!$D$6:$D$75,0))</f>
        <v/>
      </c>
      <c r="E152" s="46" t="str">
        <f>IF(_xlfn.XLOOKUP(B152,'Group B - Scores'!$B$6:$B$75,'Group B - Scores'!$C$6:$C$75,0)=0,"",_xlfn.XLOOKUP(B152,'Group B - Scores'!$B$6:$B$75,'Group B - Scores'!$C$6:$C$75,0))</f>
        <v/>
      </c>
      <c r="F152" s="46" t="str">
        <f>IF(_xlfn.XLOOKUP(B152,'Group B - Scores'!$B$6:$B$75,'Group B - Scores'!$F$6:$F$75,0)=0,"",_xlfn.XLOOKUP(B152,'Group B - Scores'!$B$6:$B$75,'Group B - Scores'!$F$6:$F$75,0))</f>
        <v/>
      </c>
      <c r="G152" s="46" t="str">
        <f>IF(_xlfn.XLOOKUP(B152,'Group B - Scores'!$B$6:$B$75,'Group B - Scores'!$X$6:$X$75,0)=0,"",_xlfn.XLOOKUP(B152,'Group B - Scores'!$B$6:$B$75,'Group B - Scores'!$X$6:$X$75,0))</f>
        <v/>
      </c>
      <c r="H152" s="46" t="str">
        <f>IF(_xlfn.XLOOKUP(B152,'Group B - Scores'!$B$6:$B$75,'Group B - Scores'!$Y$6:$Y$75,0)=0,"",_xlfn.XLOOKUP(B152,'Group B - Scores'!$B$6:$B$75,'Group B - Scores'!$Y$6:$Y$75,0))</f>
        <v/>
      </c>
      <c r="I152" s="57" t="str">
        <f t="shared" si="4"/>
        <v/>
      </c>
    </row>
    <row r="153" spans="2:9">
      <c r="B153" s="78"/>
      <c r="C153" s="46" t="str">
        <f>IF(_xlfn.XLOOKUP(B153,'Group B - Scores'!$B$6:$B$75,'Group B - Scores'!$E$6:$E$75,0)=0,"",_xlfn.XLOOKUP(B153,'Group B - Scores'!$B$6:$B$75,'Group B - Scores'!$E$6:$E$75,0))</f>
        <v/>
      </c>
      <c r="D153" s="46" t="str">
        <f>IF(_xlfn.XLOOKUP(B153,'Group B - Scores'!$B$6:$B$75,'Group B - Scores'!$D$6:$D$75,0)=0,"",_xlfn.XLOOKUP(B153,'Group B - Scores'!$B$6:$B$75,'Group B - Scores'!$D$6:$D$75,0))</f>
        <v/>
      </c>
      <c r="E153" s="46" t="str">
        <f>IF(_xlfn.XLOOKUP(B153,'Group B - Scores'!$B$6:$B$75,'Group B - Scores'!$C$6:$C$75,0)=0,"",_xlfn.XLOOKUP(B153,'Group B - Scores'!$B$6:$B$75,'Group B - Scores'!$C$6:$C$75,0))</f>
        <v/>
      </c>
      <c r="F153" s="46" t="str">
        <f>IF(_xlfn.XLOOKUP(B153,'Group B - Scores'!$B$6:$B$75,'Group B - Scores'!$F$6:$F$75,0)=0,"",_xlfn.XLOOKUP(B153,'Group B - Scores'!$B$6:$B$75,'Group B - Scores'!$F$6:$F$75,0))</f>
        <v/>
      </c>
      <c r="G153" s="46" t="str">
        <f>IF(_xlfn.XLOOKUP(B153,'Group B - Scores'!$B$6:$B$75,'Group B - Scores'!$X$6:$X$75,0)=0,"",_xlfn.XLOOKUP(B153,'Group B - Scores'!$B$6:$B$75,'Group B - Scores'!$X$6:$X$75,0))</f>
        <v/>
      </c>
      <c r="H153" s="46" t="str">
        <f>IF(_xlfn.XLOOKUP(B153,'Group B - Scores'!$B$6:$B$75,'Group B - Scores'!$Y$6:$Y$75,0)=0,"",_xlfn.XLOOKUP(B153,'Group B - Scores'!$B$6:$B$75,'Group B - Scores'!$Y$6:$Y$75,0))</f>
        <v/>
      </c>
      <c r="I153" s="57" t="str">
        <f t="shared" si="4"/>
        <v/>
      </c>
    </row>
    <row r="154" spans="2:9">
      <c r="B154" s="78"/>
      <c r="C154" s="46" t="str">
        <f>IF(_xlfn.XLOOKUP(B154,'Group B - Scores'!$B$6:$B$75,'Group B - Scores'!$E$6:$E$75,0)=0,"",_xlfn.XLOOKUP(B154,'Group B - Scores'!$B$6:$B$75,'Group B - Scores'!$E$6:$E$75,0))</f>
        <v/>
      </c>
      <c r="D154" s="46" t="str">
        <f>IF(_xlfn.XLOOKUP(B154,'Group B - Scores'!$B$6:$B$75,'Group B - Scores'!$D$6:$D$75,0)=0,"",_xlfn.XLOOKUP(B154,'Group B - Scores'!$B$6:$B$75,'Group B - Scores'!$D$6:$D$75,0))</f>
        <v/>
      </c>
      <c r="E154" s="46" t="str">
        <f>IF(_xlfn.XLOOKUP(B154,'Group B - Scores'!$B$6:$B$75,'Group B - Scores'!$C$6:$C$75,0)=0,"",_xlfn.XLOOKUP(B154,'Group B - Scores'!$B$6:$B$75,'Group B - Scores'!$C$6:$C$75,0))</f>
        <v/>
      </c>
      <c r="F154" s="46" t="str">
        <f>IF(_xlfn.XLOOKUP(B154,'Group B - Scores'!$B$6:$B$75,'Group B - Scores'!$F$6:$F$75,0)=0,"",_xlfn.XLOOKUP(B154,'Group B - Scores'!$B$6:$B$75,'Group B - Scores'!$F$6:$F$75,0))</f>
        <v/>
      </c>
      <c r="G154" s="46" t="str">
        <f>IF(_xlfn.XLOOKUP(B154,'Group B - Scores'!$B$6:$B$75,'Group B - Scores'!$X$6:$X$75,0)=0,"",_xlfn.XLOOKUP(B154,'Group B - Scores'!$B$6:$B$75,'Group B - Scores'!$X$6:$X$75,0))</f>
        <v/>
      </c>
      <c r="H154" s="46" t="str">
        <f>IF(_xlfn.XLOOKUP(B154,'Group B - Scores'!$B$6:$B$75,'Group B - Scores'!$Y$6:$Y$75,0)=0,"",_xlfn.XLOOKUP(B154,'Group B - Scores'!$B$6:$B$75,'Group B - Scores'!$Y$6:$Y$75,0))</f>
        <v/>
      </c>
      <c r="I154" s="57" t="str">
        <f t="shared" si="4"/>
        <v/>
      </c>
    </row>
    <row r="155" spans="2:9">
      <c r="B155" s="78"/>
      <c r="C155" s="46" t="str">
        <f>IF(_xlfn.XLOOKUP(B155,'Group B - Scores'!$B$6:$B$75,'Group B - Scores'!$E$6:$E$75,0)=0,"",_xlfn.XLOOKUP(B155,'Group B - Scores'!$B$6:$B$75,'Group B - Scores'!$E$6:$E$75,0))</f>
        <v/>
      </c>
      <c r="D155" s="46" t="str">
        <f>IF(_xlfn.XLOOKUP(B155,'Group B - Scores'!$B$6:$B$75,'Group B - Scores'!$D$6:$D$75,0)=0,"",_xlfn.XLOOKUP(B155,'Group B - Scores'!$B$6:$B$75,'Group B - Scores'!$D$6:$D$75,0))</f>
        <v/>
      </c>
      <c r="E155" s="46" t="str">
        <f>IF(_xlfn.XLOOKUP(B155,'Group B - Scores'!$B$6:$B$75,'Group B - Scores'!$C$6:$C$75,0)=0,"",_xlfn.XLOOKUP(B155,'Group B - Scores'!$B$6:$B$75,'Group B - Scores'!$C$6:$C$75,0))</f>
        <v/>
      </c>
      <c r="F155" s="46" t="str">
        <f>IF(_xlfn.XLOOKUP(B155,'Group B - Scores'!$B$6:$B$75,'Group B - Scores'!$F$6:$F$75,0)=0,"",_xlfn.XLOOKUP(B155,'Group B - Scores'!$B$6:$B$75,'Group B - Scores'!$F$6:$F$75,0))</f>
        <v/>
      </c>
      <c r="G155" s="46" t="str">
        <f>IF(_xlfn.XLOOKUP(B155,'Group B - Scores'!$B$6:$B$75,'Group B - Scores'!$X$6:$X$75,0)=0,"",_xlfn.XLOOKUP(B155,'Group B - Scores'!$B$6:$B$75,'Group B - Scores'!$X$6:$X$75,0))</f>
        <v/>
      </c>
      <c r="H155" s="46" t="str">
        <f>IF(_xlfn.XLOOKUP(B155,'Group B - Scores'!$B$6:$B$75,'Group B - Scores'!$Y$6:$Y$75,0)=0,"",_xlfn.XLOOKUP(B155,'Group B - Scores'!$B$6:$B$75,'Group B - Scores'!$Y$6:$Y$75,0))</f>
        <v/>
      </c>
      <c r="I155" s="57" t="str">
        <f t="shared" si="4"/>
        <v/>
      </c>
    </row>
    <row r="156" spans="2:9">
      <c r="B156" s="78"/>
      <c r="C156" s="46" t="str">
        <f>IF(_xlfn.XLOOKUP(B156,'Group B - Scores'!$B$6:$B$75,'Group B - Scores'!$E$6:$E$75,0)=0,"",_xlfn.XLOOKUP(B156,'Group B - Scores'!$B$6:$B$75,'Group B - Scores'!$E$6:$E$75,0))</f>
        <v/>
      </c>
      <c r="D156" s="46" t="str">
        <f>IF(_xlfn.XLOOKUP(B156,'Group B - Scores'!$B$6:$B$75,'Group B - Scores'!$D$6:$D$75,0)=0,"",_xlfn.XLOOKUP(B156,'Group B - Scores'!$B$6:$B$75,'Group B - Scores'!$D$6:$D$75,0))</f>
        <v/>
      </c>
      <c r="E156" s="46" t="str">
        <f>IF(_xlfn.XLOOKUP(B156,'Group B - Scores'!$B$6:$B$75,'Group B - Scores'!$C$6:$C$75,0)=0,"",_xlfn.XLOOKUP(B156,'Group B - Scores'!$B$6:$B$75,'Group B - Scores'!$C$6:$C$75,0))</f>
        <v/>
      </c>
      <c r="F156" s="46" t="str">
        <f>IF(_xlfn.XLOOKUP(B156,'Group B - Scores'!$B$6:$B$75,'Group B - Scores'!$F$6:$F$75,0)=0,"",_xlfn.XLOOKUP(B156,'Group B - Scores'!$B$6:$B$75,'Group B - Scores'!$F$6:$F$75,0))</f>
        <v/>
      </c>
      <c r="G156" s="46" t="str">
        <f>IF(_xlfn.XLOOKUP(B156,'Group B - Scores'!$B$6:$B$75,'Group B - Scores'!$X$6:$X$75,0)=0,"",_xlfn.XLOOKUP(B156,'Group B - Scores'!$B$6:$B$75,'Group B - Scores'!$X$6:$X$75,0))</f>
        <v/>
      </c>
      <c r="H156" s="46" t="str">
        <f>IF(_xlfn.XLOOKUP(B156,'Group B - Scores'!$B$6:$B$75,'Group B - Scores'!$Y$6:$Y$75,0)=0,"",_xlfn.XLOOKUP(B156,'Group B - Scores'!$B$6:$B$75,'Group B - Scores'!$Y$6:$Y$75,0))</f>
        <v/>
      </c>
      <c r="I156" s="57" t="str">
        <f t="shared" si="4"/>
        <v/>
      </c>
    </row>
    <row r="157" spans="2:9">
      <c r="B157" s="78"/>
      <c r="C157" s="46" t="str">
        <f>IF(_xlfn.XLOOKUP(B157,'Group B - Scores'!$B$6:$B$75,'Group B - Scores'!$E$6:$E$75,0)=0,"",_xlfn.XLOOKUP(B157,'Group B - Scores'!$B$6:$B$75,'Group B - Scores'!$E$6:$E$75,0))</f>
        <v/>
      </c>
      <c r="D157" s="46" t="str">
        <f>IF(_xlfn.XLOOKUP(B157,'Group B - Scores'!$B$6:$B$75,'Group B - Scores'!$D$6:$D$75,0)=0,"",_xlfn.XLOOKUP(B157,'Group B - Scores'!$B$6:$B$75,'Group B - Scores'!$D$6:$D$75,0))</f>
        <v/>
      </c>
      <c r="E157" s="46" t="str">
        <f>IF(_xlfn.XLOOKUP(B157,'Group B - Scores'!$B$6:$B$75,'Group B - Scores'!$C$6:$C$75,0)=0,"",_xlfn.XLOOKUP(B157,'Group B - Scores'!$B$6:$B$75,'Group B - Scores'!$C$6:$C$75,0))</f>
        <v/>
      </c>
      <c r="F157" s="46" t="str">
        <f>IF(_xlfn.XLOOKUP(B157,'Group B - Scores'!$B$6:$B$75,'Group B - Scores'!$F$6:$F$75,0)=0,"",_xlfn.XLOOKUP(B157,'Group B - Scores'!$B$6:$B$75,'Group B - Scores'!$F$6:$F$75,0))</f>
        <v/>
      </c>
      <c r="G157" s="46" t="str">
        <f>IF(_xlfn.XLOOKUP(B157,'Group B - Scores'!$B$6:$B$75,'Group B - Scores'!$X$6:$X$75,0)=0,"",_xlfn.XLOOKUP(B157,'Group B - Scores'!$B$6:$B$75,'Group B - Scores'!$X$6:$X$75,0))</f>
        <v/>
      </c>
      <c r="H157" s="46" t="str">
        <f>IF(_xlfn.XLOOKUP(B157,'Group B - Scores'!$B$6:$B$75,'Group B - Scores'!$Y$6:$Y$75,0)=0,"",_xlfn.XLOOKUP(B157,'Group B - Scores'!$B$6:$B$75,'Group B - Scores'!$Y$6:$Y$75,0))</f>
        <v/>
      </c>
      <c r="I157" s="57" t="str">
        <f t="shared" si="4"/>
        <v/>
      </c>
    </row>
    <row r="158" spans="2:9">
      <c r="B158" s="78"/>
      <c r="C158" s="46" t="str">
        <f>IF(_xlfn.XLOOKUP(B158,'Group B - Scores'!$B$6:$B$75,'Group B - Scores'!$E$6:$E$75,0)=0,"",_xlfn.XLOOKUP(B158,'Group B - Scores'!$B$6:$B$75,'Group B - Scores'!$E$6:$E$75,0))</f>
        <v/>
      </c>
      <c r="D158" s="46" t="str">
        <f>IF(_xlfn.XLOOKUP(B158,'Group B - Scores'!$B$6:$B$75,'Group B - Scores'!$D$6:$D$75,0)=0,"",_xlfn.XLOOKUP(B158,'Group B - Scores'!$B$6:$B$75,'Group B - Scores'!$D$6:$D$75,0))</f>
        <v/>
      </c>
      <c r="E158" s="46" t="str">
        <f>IF(_xlfn.XLOOKUP(B158,'Group B - Scores'!$B$6:$B$75,'Group B - Scores'!$C$6:$C$75,0)=0,"",_xlfn.XLOOKUP(B158,'Group B - Scores'!$B$6:$B$75,'Group B - Scores'!$C$6:$C$75,0))</f>
        <v/>
      </c>
      <c r="F158" s="46" t="str">
        <f>IF(_xlfn.XLOOKUP(B158,'Group B - Scores'!$B$6:$B$75,'Group B - Scores'!$F$6:$F$75,0)=0,"",_xlfn.XLOOKUP(B158,'Group B - Scores'!$B$6:$B$75,'Group B - Scores'!$F$6:$F$75,0))</f>
        <v/>
      </c>
      <c r="G158" s="46" t="str">
        <f>IF(_xlfn.XLOOKUP(B158,'Group B - Scores'!$B$6:$B$75,'Group B - Scores'!$X$6:$X$75,0)=0,"",_xlfn.XLOOKUP(B158,'Group B - Scores'!$B$6:$B$75,'Group B - Scores'!$X$6:$X$75,0))</f>
        <v/>
      </c>
      <c r="H158" s="46" t="str">
        <f>IF(_xlfn.XLOOKUP(B158,'Group B - Scores'!$B$6:$B$75,'Group B - Scores'!$Y$6:$Y$75,0)=0,"",_xlfn.XLOOKUP(B158,'Group B - Scores'!$B$6:$B$75,'Group B - Scores'!$Y$6:$Y$75,0))</f>
        <v/>
      </c>
      <c r="I158" s="57" t="str">
        <f t="shared" si="4"/>
        <v/>
      </c>
    </row>
    <row r="159" spans="2:9">
      <c r="B159" s="78"/>
      <c r="C159" s="46" t="str">
        <f>IF(_xlfn.XLOOKUP(B159,'Group B - Scores'!$B$6:$B$75,'Group B - Scores'!$E$6:$E$75,0)=0,"",_xlfn.XLOOKUP(B159,'Group B - Scores'!$B$6:$B$75,'Group B - Scores'!$E$6:$E$75,0))</f>
        <v/>
      </c>
      <c r="D159" s="46" t="str">
        <f>IF(_xlfn.XLOOKUP(B159,'Group B - Scores'!$B$6:$B$75,'Group B - Scores'!$D$6:$D$75,0)=0,"",_xlfn.XLOOKUP(B159,'Group B - Scores'!$B$6:$B$75,'Group B - Scores'!$D$6:$D$75,0))</f>
        <v/>
      </c>
      <c r="E159" s="46" t="str">
        <f>IF(_xlfn.XLOOKUP(B159,'Group B - Scores'!$B$6:$B$75,'Group B - Scores'!$C$6:$C$75,0)=0,"",_xlfn.XLOOKUP(B159,'Group B - Scores'!$B$6:$B$75,'Group B - Scores'!$C$6:$C$75,0))</f>
        <v/>
      </c>
      <c r="F159" s="46" t="str">
        <f>IF(_xlfn.XLOOKUP(B159,'Group B - Scores'!$B$6:$B$75,'Group B - Scores'!$F$6:$F$75,0)=0,"",_xlfn.XLOOKUP(B159,'Group B - Scores'!$B$6:$B$75,'Group B - Scores'!$F$6:$F$75,0))</f>
        <v/>
      </c>
      <c r="G159" s="46" t="str">
        <f>IF(_xlfn.XLOOKUP(B159,'Group B - Scores'!$B$6:$B$75,'Group B - Scores'!$X$6:$X$75,0)=0,"",_xlfn.XLOOKUP(B159,'Group B - Scores'!$B$6:$B$75,'Group B - Scores'!$X$6:$X$75,0))</f>
        <v/>
      </c>
      <c r="H159" s="46" t="str">
        <f>IF(_xlfn.XLOOKUP(B159,'Group B - Scores'!$B$6:$B$75,'Group B - Scores'!$Y$6:$Y$75,0)=0,"",_xlfn.XLOOKUP(B159,'Group B - Scores'!$B$6:$B$75,'Group B - Scores'!$Y$6:$Y$75,0))</f>
        <v/>
      </c>
      <c r="I159" s="57" t="str">
        <f t="shared" si="4"/>
        <v/>
      </c>
    </row>
    <row r="160" spans="2:9">
      <c r="B160" s="78"/>
      <c r="C160" s="46" t="str">
        <f>IF(_xlfn.XLOOKUP(B160,'Group B - Scores'!$B$6:$B$75,'Group B - Scores'!$E$6:$E$75,0)=0,"",_xlfn.XLOOKUP(B160,'Group B - Scores'!$B$6:$B$75,'Group B - Scores'!$E$6:$E$75,0))</f>
        <v/>
      </c>
      <c r="D160" s="46" t="str">
        <f>IF(_xlfn.XLOOKUP(B160,'Group B - Scores'!$B$6:$B$75,'Group B - Scores'!$D$6:$D$75,0)=0,"",_xlfn.XLOOKUP(B160,'Group B - Scores'!$B$6:$B$75,'Group B - Scores'!$D$6:$D$75,0))</f>
        <v/>
      </c>
      <c r="E160" s="46" t="str">
        <f>IF(_xlfn.XLOOKUP(B160,'Group B - Scores'!$B$6:$B$75,'Group B - Scores'!$C$6:$C$75,0)=0,"",_xlfn.XLOOKUP(B160,'Group B - Scores'!$B$6:$B$75,'Group B - Scores'!$C$6:$C$75,0))</f>
        <v/>
      </c>
      <c r="F160" s="46" t="str">
        <f>IF(_xlfn.XLOOKUP(B160,'Group B - Scores'!$B$6:$B$75,'Group B - Scores'!$F$6:$F$75,0)=0,"",_xlfn.XLOOKUP(B160,'Group B - Scores'!$B$6:$B$75,'Group B - Scores'!$F$6:$F$75,0))</f>
        <v/>
      </c>
      <c r="G160" s="46" t="str">
        <f>IF(_xlfn.XLOOKUP(B160,'Group B - Scores'!$B$6:$B$75,'Group B - Scores'!$X$6:$X$75,0)=0,"",_xlfn.XLOOKUP(B160,'Group B - Scores'!$B$6:$B$75,'Group B - Scores'!$X$6:$X$75,0))</f>
        <v/>
      </c>
      <c r="H160" s="46" t="str">
        <f>IF(_xlfn.XLOOKUP(B160,'Group B - Scores'!$B$6:$B$75,'Group B - Scores'!$Y$6:$Y$75,0)=0,"",_xlfn.XLOOKUP(B160,'Group B - Scores'!$B$6:$B$75,'Group B - Scores'!$Y$6:$Y$75,0))</f>
        <v/>
      </c>
      <c r="I160" s="57" t="str">
        <f t="shared" si="4"/>
        <v/>
      </c>
    </row>
    <row r="161" spans="2:9">
      <c r="B161" s="78"/>
      <c r="C161" s="46" t="str">
        <f>IF(_xlfn.XLOOKUP(B161,'Group B - Scores'!$B$6:$B$75,'Group B - Scores'!$E$6:$E$75,0)=0,"",_xlfn.XLOOKUP(B161,'Group B - Scores'!$B$6:$B$75,'Group B - Scores'!$E$6:$E$75,0))</f>
        <v/>
      </c>
      <c r="D161" s="46" t="str">
        <f>IF(_xlfn.XLOOKUP(B161,'Group B - Scores'!$B$6:$B$75,'Group B - Scores'!$D$6:$D$75,0)=0,"",_xlfn.XLOOKUP(B161,'Group B - Scores'!$B$6:$B$75,'Group B - Scores'!$D$6:$D$75,0))</f>
        <v/>
      </c>
      <c r="E161" s="46" t="str">
        <f>IF(_xlfn.XLOOKUP(B161,'Group B - Scores'!$B$6:$B$75,'Group B - Scores'!$C$6:$C$75,0)=0,"",_xlfn.XLOOKUP(B161,'Group B - Scores'!$B$6:$B$75,'Group B - Scores'!$C$6:$C$75,0))</f>
        <v/>
      </c>
      <c r="F161" s="46" t="str">
        <f>IF(_xlfn.XLOOKUP(B161,'Group B - Scores'!$B$6:$B$75,'Group B - Scores'!$F$6:$F$75,0)=0,"",_xlfn.XLOOKUP(B161,'Group B - Scores'!$B$6:$B$75,'Group B - Scores'!$F$6:$F$75,0))</f>
        <v/>
      </c>
      <c r="G161" s="46" t="str">
        <f>IF(_xlfn.XLOOKUP(B161,'Group B - Scores'!$B$6:$B$75,'Group B - Scores'!$X$6:$X$75,0)=0,"",_xlfn.XLOOKUP(B161,'Group B - Scores'!$B$6:$B$75,'Group B - Scores'!$X$6:$X$75,0))</f>
        <v/>
      </c>
      <c r="H161" s="46" t="str">
        <f>IF(_xlfn.XLOOKUP(B161,'Group B - Scores'!$B$6:$B$75,'Group B - Scores'!$Y$6:$Y$75,0)=0,"",_xlfn.XLOOKUP(B161,'Group B - Scores'!$B$6:$B$75,'Group B - Scores'!$Y$6:$Y$75,0))</f>
        <v/>
      </c>
      <c r="I161" s="57" t="str">
        <f t="shared" si="4"/>
        <v/>
      </c>
    </row>
    <row r="162" spans="2:9">
      <c r="B162" s="78"/>
      <c r="C162" s="46" t="str">
        <f>IF(_xlfn.XLOOKUP(B162,'Group B - Scores'!$B$6:$B$75,'Group B - Scores'!$E$6:$E$75,0)=0,"",_xlfn.XLOOKUP(B162,'Group B - Scores'!$B$6:$B$75,'Group B - Scores'!$E$6:$E$75,0))</f>
        <v/>
      </c>
      <c r="D162" s="46" t="str">
        <f>IF(_xlfn.XLOOKUP(B162,'Group B - Scores'!$B$6:$B$75,'Group B - Scores'!$D$6:$D$75,0)=0,"",_xlfn.XLOOKUP(B162,'Group B - Scores'!$B$6:$B$75,'Group B - Scores'!$D$6:$D$75,0))</f>
        <v/>
      </c>
      <c r="E162" s="46" t="str">
        <f>IF(_xlfn.XLOOKUP(B162,'Group B - Scores'!$B$6:$B$75,'Group B - Scores'!$C$6:$C$75,0)=0,"",_xlfn.XLOOKUP(B162,'Group B - Scores'!$B$6:$B$75,'Group B - Scores'!$C$6:$C$75,0))</f>
        <v/>
      </c>
      <c r="F162" s="46" t="str">
        <f>IF(_xlfn.XLOOKUP(B162,'Group B - Scores'!$B$6:$B$75,'Group B - Scores'!$F$6:$F$75,0)=0,"",_xlfn.XLOOKUP(B162,'Group B - Scores'!$B$6:$B$75,'Group B - Scores'!$F$6:$F$75,0))</f>
        <v/>
      </c>
      <c r="G162" s="46" t="str">
        <f>IF(_xlfn.XLOOKUP(B162,'Group B - Scores'!$B$6:$B$75,'Group B - Scores'!$X$6:$X$75,0)=0,"",_xlfn.XLOOKUP(B162,'Group B - Scores'!$B$6:$B$75,'Group B - Scores'!$X$6:$X$75,0))</f>
        <v/>
      </c>
      <c r="H162" s="46" t="str">
        <f>IF(_xlfn.XLOOKUP(B162,'Group B - Scores'!$B$6:$B$75,'Group B - Scores'!$Y$6:$Y$75,0)=0,"",_xlfn.XLOOKUP(B162,'Group B - Scores'!$B$6:$B$75,'Group B - Scores'!$Y$6:$Y$75,0))</f>
        <v/>
      </c>
      <c r="I162" s="57" t="str">
        <f t="shared" si="4"/>
        <v/>
      </c>
    </row>
    <row r="163" spans="2:9">
      <c r="B163" s="78"/>
      <c r="C163" s="46" t="str">
        <f>IF(_xlfn.XLOOKUP(B163,'Group B - Scores'!$B$6:$B$75,'Group B - Scores'!$E$6:$E$75,0)=0,"",_xlfn.XLOOKUP(B163,'Group B - Scores'!$B$6:$B$75,'Group B - Scores'!$E$6:$E$75,0))</f>
        <v/>
      </c>
      <c r="D163" s="46" t="str">
        <f>IF(_xlfn.XLOOKUP(B163,'Group B - Scores'!$B$6:$B$75,'Group B - Scores'!$D$6:$D$75,0)=0,"",_xlfn.XLOOKUP(B163,'Group B - Scores'!$B$6:$B$75,'Group B - Scores'!$D$6:$D$75,0))</f>
        <v/>
      </c>
      <c r="E163" s="46" t="str">
        <f>IF(_xlfn.XLOOKUP(B163,'Group B - Scores'!$B$6:$B$75,'Group B - Scores'!$C$6:$C$75,0)=0,"",_xlfn.XLOOKUP(B163,'Group B - Scores'!$B$6:$B$75,'Group B - Scores'!$C$6:$C$75,0))</f>
        <v/>
      </c>
      <c r="F163" s="46" t="str">
        <f>IF(_xlfn.XLOOKUP(B163,'Group B - Scores'!$B$6:$B$75,'Group B - Scores'!$F$6:$F$75,0)=0,"",_xlfn.XLOOKUP(B163,'Group B - Scores'!$B$6:$B$75,'Group B - Scores'!$F$6:$F$75,0))</f>
        <v/>
      </c>
      <c r="G163" s="46" t="str">
        <f>IF(_xlfn.XLOOKUP(B163,'Group B - Scores'!$B$6:$B$75,'Group B - Scores'!$X$6:$X$75,0)=0,"",_xlfn.XLOOKUP(B163,'Group B - Scores'!$B$6:$B$75,'Group B - Scores'!$X$6:$X$75,0))</f>
        <v/>
      </c>
      <c r="H163" s="46" t="str">
        <f>IF(_xlfn.XLOOKUP(B163,'Group B - Scores'!$B$6:$B$75,'Group B - Scores'!$Y$6:$Y$75,0)=0,"",_xlfn.XLOOKUP(B163,'Group B - Scores'!$B$6:$B$75,'Group B - Scores'!$Y$6:$Y$75,0))</f>
        <v/>
      </c>
      <c r="I163" s="57" t="str">
        <f t="shared" si="4"/>
        <v/>
      </c>
    </row>
    <row r="164" spans="2:9">
      <c r="B164" s="78"/>
      <c r="C164" s="46" t="str">
        <f>IF(_xlfn.XLOOKUP(B164,'Group B - Scores'!$B$6:$B$75,'Group B - Scores'!$E$6:$E$75,0)=0,"",_xlfn.XLOOKUP(B164,'Group B - Scores'!$B$6:$B$75,'Group B - Scores'!$E$6:$E$75,0))</f>
        <v/>
      </c>
      <c r="D164" s="46" t="str">
        <f>IF(_xlfn.XLOOKUP(B164,'Group B - Scores'!$B$6:$B$75,'Group B - Scores'!$D$6:$D$75,0)=0,"",_xlfn.XLOOKUP(B164,'Group B - Scores'!$B$6:$B$75,'Group B - Scores'!$D$6:$D$75,0))</f>
        <v/>
      </c>
      <c r="E164" s="46" t="str">
        <f>IF(_xlfn.XLOOKUP(B164,'Group B - Scores'!$B$6:$B$75,'Group B - Scores'!$C$6:$C$75,0)=0,"",_xlfn.XLOOKUP(B164,'Group B - Scores'!$B$6:$B$75,'Group B - Scores'!$C$6:$C$75,0))</f>
        <v/>
      </c>
      <c r="F164" s="46" t="str">
        <f>IF(_xlfn.XLOOKUP(B164,'Group B - Scores'!$B$6:$B$75,'Group B - Scores'!$F$6:$F$75,0)=0,"",_xlfn.XLOOKUP(B164,'Group B - Scores'!$B$6:$B$75,'Group B - Scores'!$F$6:$F$75,0))</f>
        <v/>
      </c>
      <c r="G164" s="46" t="str">
        <f>IF(_xlfn.XLOOKUP(B164,'Group B - Scores'!$B$6:$B$75,'Group B - Scores'!$X$6:$X$75,0)=0,"",_xlfn.XLOOKUP(B164,'Group B - Scores'!$B$6:$B$75,'Group B - Scores'!$X$6:$X$75,0))</f>
        <v/>
      </c>
      <c r="H164" s="46" t="str">
        <f>IF(_xlfn.XLOOKUP(B164,'Group B - Scores'!$B$6:$B$75,'Group B - Scores'!$Y$6:$Y$75,0)=0,"",_xlfn.XLOOKUP(B164,'Group B - Scores'!$B$6:$B$75,'Group B - Scores'!$Y$6:$Y$75,0))</f>
        <v/>
      </c>
      <c r="I164" s="57" t="str">
        <f t="shared" si="4"/>
        <v/>
      </c>
    </row>
    <row r="165" spans="2:9">
      <c r="B165" s="78"/>
      <c r="C165" s="46" t="str">
        <f>IF(_xlfn.XLOOKUP(B165,'Group B - Scores'!$B$6:$B$75,'Group B - Scores'!$E$6:$E$75,0)=0,"",_xlfn.XLOOKUP(B165,'Group B - Scores'!$B$6:$B$75,'Group B - Scores'!$E$6:$E$75,0))</f>
        <v/>
      </c>
      <c r="D165" s="46" t="str">
        <f>IF(_xlfn.XLOOKUP(B165,'Group B - Scores'!$B$6:$B$75,'Group B - Scores'!$D$6:$D$75,0)=0,"",_xlfn.XLOOKUP(B165,'Group B - Scores'!$B$6:$B$75,'Group B - Scores'!$D$6:$D$75,0))</f>
        <v/>
      </c>
      <c r="E165" s="46" t="str">
        <f>IF(_xlfn.XLOOKUP(B165,'Group B - Scores'!$B$6:$B$75,'Group B - Scores'!$C$6:$C$75,0)=0,"",_xlfn.XLOOKUP(B165,'Group B - Scores'!$B$6:$B$75,'Group B - Scores'!$C$6:$C$75,0))</f>
        <v/>
      </c>
      <c r="F165" s="46" t="str">
        <f>IF(_xlfn.XLOOKUP(B165,'Group B - Scores'!$B$6:$B$75,'Group B - Scores'!$F$6:$F$75,0)=0,"",_xlfn.XLOOKUP(B165,'Group B - Scores'!$B$6:$B$75,'Group B - Scores'!$F$6:$F$75,0))</f>
        <v/>
      </c>
      <c r="G165" s="46" t="str">
        <f>IF(_xlfn.XLOOKUP(B165,'Group B - Scores'!$B$6:$B$75,'Group B - Scores'!$X$6:$X$75,0)=0,"",_xlfn.XLOOKUP(B165,'Group B - Scores'!$B$6:$B$75,'Group B - Scores'!$X$6:$X$75,0))</f>
        <v/>
      </c>
      <c r="H165" s="46" t="str">
        <f>IF(_xlfn.XLOOKUP(B165,'Group B - Scores'!$B$6:$B$75,'Group B - Scores'!$Y$6:$Y$75,0)=0,"",_xlfn.XLOOKUP(B165,'Group B - Scores'!$B$6:$B$75,'Group B - Scores'!$Y$6:$Y$75,0))</f>
        <v/>
      </c>
      <c r="I165" s="57" t="str">
        <f t="shared" si="4"/>
        <v/>
      </c>
    </row>
    <row r="166" spans="2:9">
      <c r="B166" s="78"/>
      <c r="C166" s="46" t="str">
        <f>IF(_xlfn.XLOOKUP(B166,'Group B - Scores'!$B$6:$B$75,'Group B - Scores'!$E$6:$E$75,0)=0,"",_xlfn.XLOOKUP(B166,'Group B - Scores'!$B$6:$B$75,'Group B - Scores'!$E$6:$E$75,0))</f>
        <v/>
      </c>
      <c r="D166" s="46" t="str">
        <f>IF(_xlfn.XLOOKUP(B166,'Group B - Scores'!$B$6:$B$75,'Group B - Scores'!$D$6:$D$75,0)=0,"",_xlfn.XLOOKUP(B166,'Group B - Scores'!$B$6:$B$75,'Group B - Scores'!$D$6:$D$75,0))</f>
        <v/>
      </c>
      <c r="E166" s="46" t="str">
        <f>IF(_xlfn.XLOOKUP(B166,'Group B - Scores'!$B$6:$B$75,'Group B - Scores'!$C$6:$C$75,0)=0,"",_xlfn.XLOOKUP(B166,'Group B - Scores'!$B$6:$B$75,'Group B - Scores'!$C$6:$C$75,0))</f>
        <v/>
      </c>
      <c r="F166" s="46" t="str">
        <f>IF(_xlfn.XLOOKUP(B166,'Group B - Scores'!$B$6:$B$75,'Group B - Scores'!$F$6:$F$75,0)=0,"",_xlfn.XLOOKUP(B166,'Group B - Scores'!$B$6:$B$75,'Group B - Scores'!$F$6:$F$75,0))</f>
        <v/>
      </c>
      <c r="G166" s="46" t="str">
        <f>IF(_xlfn.XLOOKUP(B166,'Group B - Scores'!$B$6:$B$75,'Group B - Scores'!$X$6:$X$75,0)=0,"",_xlfn.XLOOKUP(B166,'Group B - Scores'!$B$6:$B$75,'Group B - Scores'!$X$6:$X$75,0))</f>
        <v/>
      </c>
      <c r="H166" s="46" t="str">
        <f>IF(_xlfn.XLOOKUP(B166,'Group B - Scores'!$B$6:$B$75,'Group B - Scores'!$Y$6:$Y$75,0)=0,"",_xlfn.XLOOKUP(B166,'Group B - Scores'!$B$6:$B$75,'Group B - Scores'!$Y$6:$Y$75,0))</f>
        <v/>
      </c>
      <c r="I166" s="57" t="str">
        <f t="shared" si="4"/>
        <v/>
      </c>
    </row>
    <row r="167" spans="2:9">
      <c r="B167" s="78"/>
      <c r="C167" s="46" t="str">
        <f>IF(_xlfn.XLOOKUP(B167,'Group B - Scores'!$B$6:$B$75,'Group B - Scores'!$E$6:$E$75,0)=0,"",_xlfn.XLOOKUP(B167,'Group B - Scores'!$B$6:$B$75,'Group B - Scores'!$E$6:$E$75,0))</f>
        <v/>
      </c>
      <c r="D167" s="46" t="str">
        <f>IF(_xlfn.XLOOKUP(B167,'Group B - Scores'!$B$6:$B$75,'Group B - Scores'!$D$6:$D$75,0)=0,"",_xlfn.XLOOKUP(B167,'Group B - Scores'!$B$6:$B$75,'Group B - Scores'!$D$6:$D$75,0))</f>
        <v/>
      </c>
      <c r="E167" s="46" t="str">
        <f>IF(_xlfn.XLOOKUP(B167,'Group B - Scores'!$B$6:$B$75,'Group B - Scores'!$C$6:$C$75,0)=0,"",_xlfn.XLOOKUP(B167,'Group B - Scores'!$B$6:$B$75,'Group B - Scores'!$C$6:$C$75,0))</f>
        <v/>
      </c>
      <c r="F167" s="46" t="str">
        <f>IF(_xlfn.XLOOKUP(B167,'Group B - Scores'!$B$6:$B$75,'Group B - Scores'!$F$6:$F$75,0)=0,"",_xlfn.XLOOKUP(B167,'Group B - Scores'!$B$6:$B$75,'Group B - Scores'!$F$6:$F$75,0))</f>
        <v/>
      </c>
      <c r="G167" s="46" t="str">
        <f>IF(_xlfn.XLOOKUP(B167,'Group B - Scores'!$B$6:$B$75,'Group B - Scores'!$X$6:$X$75,0)=0,"",_xlfn.XLOOKUP(B167,'Group B - Scores'!$B$6:$B$75,'Group B - Scores'!$X$6:$X$75,0))</f>
        <v/>
      </c>
      <c r="H167" s="46" t="str">
        <f>IF(_xlfn.XLOOKUP(B167,'Group B - Scores'!$B$6:$B$75,'Group B - Scores'!$Y$6:$Y$75,0)=0,"",_xlfn.XLOOKUP(B167,'Group B - Scores'!$B$6:$B$75,'Group B - Scores'!$Y$6:$Y$75,0))</f>
        <v/>
      </c>
      <c r="I167" s="57" t="str">
        <f t="shared" si="4"/>
        <v/>
      </c>
    </row>
    <row r="168" spans="2:9">
      <c r="B168" s="78"/>
      <c r="C168" s="46" t="str">
        <f>IF(_xlfn.XLOOKUP(B168,'Group B - Scores'!$B$6:$B$75,'Group B - Scores'!$E$6:$E$75,0)=0,"",_xlfn.XLOOKUP(B168,'Group B - Scores'!$B$6:$B$75,'Group B - Scores'!$E$6:$E$75,0))</f>
        <v/>
      </c>
      <c r="D168" s="46" t="str">
        <f>IF(_xlfn.XLOOKUP(B168,'Group B - Scores'!$B$6:$B$75,'Group B - Scores'!$D$6:$D$75,0)=0,"",_xlfn.XLOOKUP(B168,'Group B - Scores'!$B$6:$B$75,'Group B - Scores'!$D$6:$D$75,0))</f>
        <v/>
      </c>
      <c r="E168" s="46" t="str">
        <f>IF(_xlfn.XLOOKUP(B168,'Group B - Scores'!$B$6:$B$75,'Group B - Scores'!$C$6:$C$75,0)=0,"",_xlfn.XLOOKUP(B168,'Group B - Scores'!$B$6:$B$75,'Group B - Scores'!$C$6:$C$75,0))</f>
        <v/>
      </c>
      <c r="F168" s="46" t="str">
        <f>IF(_xlfn.XLOOKUP(B168,'Group B - Scores'!$B$6:$B$75,'Group B - Scores'!$F$6:$F$75,0)=0,"",_xlfn.XLOOKUP(B168,'Group B - Scores'!$B$6:$B$75,'Group B - Scores'!$F$6:$F$75,0))</f>
        <v/>
      </c>
      <c r="G168" s="46" t="str">
        <f>IF(_xlfn.XLOOKUP(B168,'Group B - Scores'!$B$6:$B$75,'Group B - Scores'!$X$6:$X$75,0)=0,"",_xlfn.XLOOKUP(B168,'Group B - Scores'!$B$6:$B$75,'Group B - Scores'!$X$6:$X$75,0))</f>
        <v/>
      </c>
      <c r="H168" s="46" t="str">
        <f>IF(_xlfn.XLOOKUP(B168,'Group B - Scores'!$B$6:$B$75,'Group B - Scores'!$Y$6:$Y$75,0)=0,"",_xlfn.XLOOKUP(B168,'Group B - Scores'!$B$6:$B$75,'Group B - Scores'!$Y$6:$Y$75,0))</f>
        <v/>
      </c>
      <c r="I168" s="57" t="str">
        <f t="shared" si="4"/>
        <v/>
      </c>
    </row>
    <row r="169" spans="2:9">
      <c r="B169" s="78"/>
      <c r="C169" s="46" t="str">
        <f>IF(_xlfn.XLOOKUP(B169,'Group B - Scores'!$B$6:$B$75,'Group B - Scores'!$E$6:$E$75,0)=0,"",_xlfn.XLOOKUP(B169,'Group B - Scores'!$B$6:$B$75,'Group B - Scores'!$E$6:$E$75,0))</f>
        <v/>
      </c>
      <c r="D169" s="46" t="str">
        <f>IF(_xlfn.XLOOKUP(B169,'Group B - Scores'!$B$6:$B$75,'Group B - Scores'!$D$6:$D$75,0)=0,"",_xlfn.XLOOKUP(B169,'Group B - Scores'!$B$6:$B$75,'Group B - Scores'!$D$6:$D$75,0))</f>
        <v/>
      </c>
      <c r="E169" s="46" t="str">
        <f>IF(_xlfn.XLOOKUP(B169,'Group B - Scores'!$B$6:$B$75,'Group B - Scores'!$C$6:$C$75,0)=0,"",_xlfn.XLOOKUP(B169,'Group B - Scores'!$B$6:$B$75,'Group B - Scores'!$C$6:$C$75,0))</f>
        <v/>
      </c>
      <c r="F169" s="46" t="str">
        <f>IF(_xlfn.XLOOKUP(B169,'Group B - Scores'!$B$6:$B$75,'Group B - Scores'!$F$6:$F$75,0)=0,"",_xlfn.XLOOKUP(B169,'Group B - Scores'!$B$6:$B$75,'Group B - Scores'!$F$6:$F$75,0))</f>
        <v/>
      </c>
      <c r="G169" s="46" t="str">
        <f>IF(_xlfn.XLOOKUP(B169,'Group B - Scores'!$B$6:$B$75,'Group B - Scores'!$X$6:$X$75,0)=0,"",_xlfn.XLOOKUP(B169,'Group B - Scores'!$B$6:$B$75,'Group B - Scores'!$X$6:$X$75,0))</f>
        <v/>
      </c>
      <c r="H169" s="46" t="str">
        <f>IF(_xlfn.XLOOKUP(B169,'Group B - Scores'!$B$6:$B$75,'Group B - Scores'!$Y$6:$Y$75,0)=0,"",_xlfn.XLOOKUP(B169,'Group B - Scores'!$B$6:$B$75,'Group B - Scores'!$Y$6:$Y$75,0))</f>
        <v/>
      </c>
      <c r="I169" s="57" t="str">
        <f t="shared" si="4"/>
        <v/>
      </c>
    </row>
    <row r="170" spans="2:9">
      <c r="B170" s="78"/>
      <c r="C170" s="46" t="str">
        <f>IF(_xlfn.XLOOKUP(B170,'Group B - Scores'!$B$6:$B$75,'Group B - Scores'!$E$6:$E$75,0)=0,"",_xlfn.XLOOKUP(B170,'Group B - Scores'!$B$6:$B$75,'Group B - Scores'!$E$6:$E$75,0))</f>
        <v/>
      </c>
      <c r="D170" s="46" t="str">
        <f>IF(_xlfn.XLOOKUP(B170,'Group B - Scores'!$B$6:$B$75,'Group B - Scores'!$D$6:$D$75,0)=0,"",_xlfn.XLOOKUP(B170,'Group B - Scores'!$B$6:$B$75,'Group B - Scores'!$D$6:$D$75,0))</f>
        <v/>
      </c>
      <c r="E170" s="46" t="str">
        <f>IF(_xlfn.XLOOKUP(B170,'Group B - Scores'!$B$6:$B$75,'Group B - Scores'!$C$6:$C$75,0)=0,"",_xlfn.XLOOKUP(B170,'Group B - Scores'!$B$6:$B$75,'Group B - Scores'!$C$6:$C$75,0))</f>
        <v/>
      </c>
      <c r="F170" s="46" t="str">
        <f>IF(_xlfn.XLOOKUP(B170,'Group B - Scores'!$B$6:$B$75,'Group B - Scores'!$F$6:$F$75,0)=0,"",_xlfn.XLOOKUP(B170,'Group B - Scores'!$B$6:$B$75,'Group B - Scores'!$F$6:$F$75,0))</f>
        <v/>
      </c>
      <c r="G170" s="46" t="str">
        <f>IF(_xlfn.XLOOKUP(B170,'Group B - Scores'!$B$6:$B$75,'Group B - Scores'!$X$6:$X$75,0)=0,"",_xlfn.XLOOKUP(B170,'Group B - Scores'!$B$6:$B$75,'Group B - Scores'!$X$6:$X$75,0))</f>
        <v/>
      </c>
      <c r="H170" s="46" t="str">
        <f>IF(_xlfn.XLOOKUP(B170,'Group B - Scores'!$B$6:$B$75,'Group B - Scores'!$Y$6:$Y$75,0)=0,"",_xlfn.XLOOKUP(B170,'Group B - Scores'!$B$6:$B$75,'Group B - Scores'!$Y$6:$Y$75,0))</f>
        <v/>
      </c>
      <c r="I170" s="57" t="str">
        <f t="shared" si="4"/>
        <v/>
      </c>
    </row>
    <row r="171" spans="2:9">
      <c r="B171" s="78"/>
      <c r="C171" s="46" t="str">
        <f>IF(_xlfn.XLOOKUP(B171,'Group B - Scores'!$B$6:$B$75,'Group B - Scores'!$E$6:$E$75,0)=0,"",_xlfn.XLOOKUP(B171,'Group B - Scores'!$B$6:$B$75,'Group B - Scores'!$E$6:$E$75,0))</f>
        <v/>
      </c>
      <c r="D171" s="46" t="str">
        <f>IF(_xlfn.XLOOKUP(B171,'Group B - Scores'!$B$6:$B$75,'Group B - Scores'!$D$6:$D$75,0)=0,"",_xlfn.XLOOKUP(B171,'Group B - Scores'!$B$6:$B$75,'Group B - Scores'!$D$6:$D$75,0))</f>
        <v/>
      </c>
      <c r="E171" s="46" t="str">
        <f>IF(_xlfn.XLOOKUP(B171,'Group B - Scores'!$B$6:$B$75,'Group B - Scores'!$C$6:$C$75,0)=0,"",_xlfn.XLOOKUP(B171,'Group B - Scores'!$B$6:$B$75,'Group B - Scores'!$C$6:$C$75,0))</f>
        <v/>
      </c>
      <c r="F171" s="46" t="str">
        <f>IF(_xlfn.XLOOKUP(B171,'Group B - Scores'!$B$6:$B$75,'Group B - Scores'!$F$6:$F$75,0)=0,"",_xlfn.XLOOKUP(B171,'Group B - Scores'!$B$6:$B$75,'Group B - Scores'!$F$6:$F$75,0))</f>
        <v/>
      </c>
      <c r="G171" s="46" t="str">
        <f>IF(_xlfn.XLOOKUP(B171,'Group B - Scores'!$B$6:$B$75,'Group B - Scores'!$X$6:$X$75,0)=0,"",_xlfn.XLOOKUP(B171,'Group B - Scores'!$B$6:$B$75,'Group B - Scores'!$X$6:$X$75,0))</f>
        <v/>
      </c>
      <c r="H171" s="46" t="str">
        <f>IF(_xlfn.XLOOKUP(B171,'Group B - Scores'!$B$6:$B$75,'Group B - Scores'!$Y$6:$Y$75,0)=0,"",_xlfn.XLOOKUP(B171,'Group B - Scores'!$B$6:$B$75,'Group B - Scores'!$Y$6:$Y$75,0))</f>
        <v/>
      </c>
      <c r="I171" s="57" t="str">
        <f t="shared" si="4"/>
        <v/>
      </c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2AFAB6BE50E4FACFEDDD365A44452" ma:contentTypeVersion="21" ma:contentTypeDescription="Create a new document." ma:contentTypeScope="" ma:versionID="2cdc405ab19e2ab6b401e352967f0ca1">
  <xsd:schema xmlns:xsd="http://www.w3.org/2001/XMLSchema" xmlns:xs="http://www.w3.org/2001/XMLSchema" xmlns:p="http://schemas.microsoft.com/office/2006/metadata/properties" xmlns:ns2="00506240-d0a1-4765-951a-f660ca2d4785" xmlns:ns3="a63c1434-17e2-4347-8893-af134feef5b3" xmlns:ns4="89c07c7b-e2e2-46a4-b35d-c8f499d021a9" targetNamespace="http://schemas.microsoft.com/office/2006/metadata/properties" ma:root="true" ma:fieldsID="3e1b2b9cdac1cb60c840ea6e285c8bca" ns2:_="" ns3:_="" ns4:_="">
    <xsd:import namespace="00506240-d0a1-4765-951a-f660ca2d4785"/>
    <xsd:import namespace="a63c1434-17e2-4347-8893-af134feef5b3"/>
    <xsd:import namespace="89c07c7b-e2e2-46a4-b35d-c8f499d021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Team" minOccurs="0"/>
                <xsd:element ref="ns2:MediaServiceBillingMetadata" minOccurs="0"/>
                <xsd:element ref="ns2:Notes_x002d_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06240-d0a1-4765-951a-f660ca2d4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am" ma:index="25" nillable="true" ma:displayName="Team" ma:format="Dropdown" ma:internalName="Te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pplication Processing"/>
                    <xsd:enumeration value="Consumer Protection"/>
                    <xsd:enumeration value="Contracts"/>
                    <xsd:enumeration value="Customer Support"/>
                    <xsd:enumeration value="Data &amp; Reporting"/>
                    <xsd:enumeration value="Leadership"/>
                    <xsd:enumeration value="Marketing Communications"/>
                    <xsd:enumeration value="Strategy &amp; DEI"/>
                    <xsd:enumeration value="Product"/>
                  </xsd:restriction>
                </xsd:simpleType>
              </xsd:element>
            </xsd:sequence>
          </xsd:extension>
        </xsd:complexContent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tes_x002d_description" ma:index="27" nillable="true" ma:displayName="Notes-description" ma:format="Dropdown" ma:internalName="Notes_x002d_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c1434-17e2-4347-8893-af134feef5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1bb62e8-55d8-4c4b-bf52-c0612efc2aae}" ma:internalName="TaxCatchAll" ma:showField="CatchAllData" ma:web="a63c1434-17e2-4347-8893-af134feef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07c7b-e2e2-46a4-b35d-c8f499d021a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3c1434-17e2-4347-8893-af134feef5b3" xsi:nil="true"/>
    <Team xmlns="00506240-d0a1-4765-951a-f660ca2d4785" xsi:nil="true"/>
    <Notes_x002d_description xmlns="00506240-d0a1-4765-951a-f660ca2d4785" xsi:nil="true"/>
    <lcf76f155ced4ddcb4097134ff3c332f xmlns="00506240-d0a1-4765-951a-f660ca2d47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A38749-79D7-49AB-BE52-E16BE4F20CBA}"/>
</file>

<file path=customXml/itemProps2.xml><?xml version="1.0" encoding="utf-8"?>
<ds:datastoreItem xmlns:ds="http://schemas.openxmlformats.org/officeDocument/2006/customXml" ds:itemID="{39F4D050-888E-4494-849C-152A2B492939}"/>
</file>

<file path=customXml/itemProps3.xml><?xml version="1.0" encoding="utf-8"?>
<ds:datastoreItem xmlns:ds="http://schemas.openxmlformats.org/officeDocument/2006/customXml" ds:itemID="{2CF43FF7-C07F-4B99-9957-4330E8047F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Elise Mazzuca</dc:creator>
  <cp:keywords/>
  <dc:description/>
  <cp:lastModifiedBy/>
  <cp:revision/>
  <dcterms:created xsi:type="dcterms:W3CDTF">2025-11-21T18:09:23Z</dcterms:created>
  <dcterms:modified xsi:type="dcterms:W3CDTF">2025-12-18T22:10:58Z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0x010100B9A2AFAB6BE50E4FACFEDDD365A44452</vt:lpwstr>
  </property>
  <property fmtid="{D5CDD505-2E9C-101B-9397-08002B2CF9AE}" pid="3" name="MediaServiceImageTags">
    <vt:lpwstr/>
  </property>
</Properties>
</file>