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Strategy Team/Sector Information/Community Solar/Random Selection Event/CDCS Random Selection Event/2025-26_LTP Re-Opening/"/>
    </mc:Choice>
  </mc:AlternateContent>
  <xr:revisionPtr revIDLastSave="0" documentId="8_{1A52ECEE-F0E6-4491-9960-83207A3BD4D1}" xr6:coauthVersionLast="47" xr6:coauthVersionMax="47" xr10:uidLastSave="{00000000-0000-0000-0000-000000000000}"/>
  <bookViews>
    <workbookView xWindow="28680" yWindow="-120" windowWidth="29040" windowHeight="15720" firstSheet="4" xr2:uid="{620C074B-E049-45F4-A59A-280A9CECD450}"/>
  </bookViews>
  <sheets>
    <sheet name="Group A - Scores" sheetId="1" r:id="rId1"/>
    <sheet name="Group A - Selected Projects" sheetId="3" r:id="rId2"/>
    <sheet name="Group A - Waitlist" sheetId="4" r:id="rId3"/>
    <sheet name="Group B - Scores" sheetId="2" r:id="rId4"/>
    <sheet name="Group B - Selected Projects " sheetId="5" r:id="rId5"/>
    <sheet name="Group B - Waitlist" sheetId="6" r:id="rId6"/>
  </sheets>
  <externalReferences>
    <externalReference r:id="rId7"/>
  </externalReferences>
  <definedNames>
    <definedName name="_xlnm._FilterDatabase" localSheetId="0" hidden="1">'Group A - Scores'!$B$5:$AA$5</definedName>
    <definedName name="_xlnm._FilterDatabase" localSheetId="3" hidden="1">'Group B - Scores'!$B$5:$AA$5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AA9" i="2"/>
  <c r="AA10" i="2"/>
  <c r="AA12" i="2"/>
  <c r="AA8" i="2"/>
  <c r="AA11" i="2"/>
  <c r="AA13" i="2"/>
  <c r="AA14" i="2"/>
  <c r="AA27" i="2"/>
  <c r="AA17" i="2"/>
  <c r="AA21" i="2"/>
  <c r="AA29" i="2"/>
  <c r="AA25" i="2"/>
  <c r="AA23" i="2"/>
  <c r="AA18" i="2"/>
  <c r="AA19" i="2"/>
  <c r="AA20" i="2"/>
  <c r="AA16" i="2"/>
  <c r="AA28" i="2"/>
  <c r="AA30" i="2"/>
  <c r="AA26" i="2"/>
  <c r="AA22" i="2"/>
  <c r="AA24" i="2"/>
  <c r="AA15" i="2"/>
  <c r="AA31" i="2"/>
  <c r="AA33" i="2"/>
  <c r="AA32" i="2"/>
  <c r="AA35" i="2"/>
  <c r="AA34" i="2"/>
  <c r="AA45" i="2"/>
  <c r="AA42" i="2"/>
  <c r="AA38" i="2"/>
  <c r="AA39" i="2"/>
  <c r="AA41" i="2"/>
  <c r="AA40" i="2"/>
  <c r="AA46" i="2"/>
  <c r="AA44" i="2"/>
  <c r="AA36" i="2"/>
  <c r="AA37" i="2"/>
  <c r="AA43" i="2"/>
  <c r="AA6" i="2"/>
  <c r="Z7" i="2"/>
  <c r="Z9" i="2"/>
  <c r="Z10" i="2"/>
  <c r="Z12" i="2"/>
  <c r="Z8" i="2"/>
  <c r="Z11" i="2"/>
  <c r="Z13" i="2"/>
  <c r="Z14" i="2"/>
  <c r="Z27" i="2"/>
  <c r="Z17" i="2"/>
  <c r="Z21" i="2"/>
  <c r="Z29" i="2"/>
  <c r="Z25" i="2"/>
  <c r="Z23" i="2"/>
  <c r="Z18" i="2"/>
  <c r="Z19" i="2"/>
  <c r="Z20" i="2"/>
  <c r="Z16" i="2"/>
  <c r="Z28" i="2"/>
  <c r="Z30" i="2"/>
  <c r="Z26" i="2"/>
  <c r="Z22" i="2"/>
  <c r="Z24" i="2"/>
  <c r="Z15" i="2"/>
  <c r="Z31" i="2"/>
  <c r="Z33" i="2"/>
  <c r="Z32" i="2"/>
  <c r="Z35" i="2"/>
  <c r="Z34" i="2"/>
  <c r="Z45" i="2"/>
  <c r="Z42" i="2"/>
  <c r="Z38" i="2"/>
  <c r="Z39" i="2"/>
  <c r="Z41" i="2"/>
  <c r="Z40" i="2"/>
  <c r="Z46" i="2"/>
  <c r="Z44" i="2"/>
  <c r="Z36" i="2"/>
  <c r="Z37" i="2"/>
  <c r="Z43" i="2"/>
  <c r="Z6" i="2"/>
  <c r="AA7" i="1"/>
  <c r="AA8" i="1"/>
  <c r="AA9" i="1"/>
  <c r="AA10" i="1"/>
  <c r="AA12" i="1"/>
  <c r="AA14" i="1"/>
  <c r="AA11" i="1"/>
  <c r="AA13" i="1"/>
  <c r="AA15" i="1"/>
  <c r="AA6" i="1"/>
  <c r="Z7" i="1"/>
  <c r="Z8" i="1"/>
  <c r="Z9" i="1"/>
  <c r="Z10" i="1"/>
  <c r="Z12" i="1"/>
  <c r="Z14" i="1"/>
  <c r="Z11" i="1"/>
  <c r="Z13" i="1"/>
  <c r="Z15" i="1"/>
  <c r="Z6" i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H4" i="6"/>
  <c r="F4" i="6"/>
  <c r="E4" i="6"/>
  <c r="D4" i="6"/>
  <c r="C4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5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H4" i="4"/>
  <c r="F4" i="4"/>
  <c r="E4" i="4"/>
  <c r="D4" i="4"/>
  <c r="C4" i="4"/>
  <c r="E12" i="3"/>
  <c r="E13" i="3"/>
  <c r="E14" i="3"/>
  <c r="E1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E6" i="3"/>
  <c r="E7" i="3"/>
  <c r="E8" i="3"/>
  <c r="E9" i="3"/>
  <c r="E10" i="3"/>
  <c r="E11" i="3"/>
  <c r="H5" i="3"/>
  <c r="F5" i="3"/>
  <c r="E5" i="3"/>
  <c r="D5" i="3"/>
  <c r="C5" i="3"/>
  <c r="I171" i="6"/>
  <c r="H171" i="6"/>
  <c r="G171" i="6"/>
  <c r="F171" i="6"/>
  <c r="E171" i="6"/>
  <c r="D171" i="6"/>
  <c r="C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33" i="4"/>
  <c r="I32" i="4"/>
  <c r="I31" i="4"/>
  <c r="I30" i="4"/>
  <c r="I29" i="4"/>
  <c r="I28" i="4"/>
  <c r="I27" i="4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W41" i="2"/>
  <c r="N41" i="2"/>
  <c r="W19" i="2"/>
  <c r="N19" i="2"/>
  <c r="W15" i="2"/>
  <c r="N15" i="2"/>
  <c r="W25" i="2"/>
  <c r="N25" i="2"/>
  <c r="W28" i="2"/>
  <c r="N28" i="2"/>
  <c r="W27" i="2"/>
  <c r="N27" i="2"/>
  <c r="X27" i="2" s="1"/>
  <c r="W13" i="2"/>
  <c r="N13" i="2"/>
  <c r="W10" i="2"/>
  <c r="N10" i="2"/>
  <c r="W45" i="2"/>
  <c r="N45" i="2"/>
  <c r="W21" i="2"/>
  <c r="N21" i="2"/>
  <c r="W24" i="2"/>
  <c r="N24" i="2"/>
  <c r="W20" i="2"/>
  <c r="N20" i="2"/>
  <c r="W22" i="2"/>
  <c r="N22" i="2"/>
  <c r="W26" i="2"/>
  <c r="N26" i="2"/>
  <c r="W6" i="2"/>
  <c r="N6" i="2"/>
  <c r="W8" i="2"/>
  <c r="N8" i="2"/>
  <c r="W30" i="2"/>
  <c r="N30" i="2"/>
  <c r="W12" i="2"/>
  <c r="N12" i="2"/>
  <c r="W43" i="2"/>
  <c r="N43" i="2"/>
  <c r="W31" i="2"/>
  <c r="N31" i="2"/>
  <c r="W46" i="2"/>
  <c r="N46" i="2"/>
  <c r="W40" i="2"/>
  <c r="N40" i="2"/>
  <c r="W36" i="2"/>
  <c r="N36" i="2"/>
  <c r="W39" i="2"/>
  <c r="N39" i="2"/>
  <c r="X39" i="2" s="1"/>
  <c r="W17" i="2"/>
  <c r="N17" i="2"/>
  <c r="X17" i="2" s="1"/>
  <c r="W11" i="2"/>
  <c r="N11" i="2"/>
  <c r="W37" i="2"/>
  <c r="N37" i="2"/>
  <c r="W42" i="2"/>
  <c r="N42" i="2"/>
  <c r="W35" i="2"/>
  <c r="N35" i="2"/>
  <c r="W9" i="2"/>
  <c r="N9" i="2"/>
  <c r="X9" i="2" s="1"/>
  <c r="W44" i="2"/>
  <c r="N44" i="2"/>
  <c r="X44" i="2" s="1"/>
  <c r="W33" i="2"/>
  <c r="N33" i="2"/>
  <c r="W32" i="2"/>
  <c r="N32" i="2"/>
  <c r="W34" i="2"/>
  <c r="N34" i="2"/>
  <c r="W18" i="2"/>
  <c r="N18" i="2"/>
  <c r="W38" i="2"/>
  <c r="N38" i="2"/>
  <c r="X38" i="2" s="1"/>
  <c r="W23" i="2"/>
  <c r="N23" i="2"/>
  <c r="X23" i="2" s="1"/>
  <c r="W14" i="2"/>
  <c r="N14" i="2"/>
  <c r="W7" i="2"/>
  <c r="N7" i="2"/>
  <c r="W29" i="2"/>
  <c r="N29" i="2"/>
  <c r="W16" i="2"/>
  <c r="N16" i="2"/>
  <c r="N13" i="1"/>
  <c r="W15" i="1"/>
  <c r="N15" i="1"/>
  <c r="X15" i="1" s="1"/>
  <c r="W12" i="1"/>
  <c r="N12" i="1"/>
  <c r="W11" i="1"/>
  <c r="N11" i="1"/>
  <c r="W10" i="1"/>
  <c r="N10" i="1"/>
  <c r="W8" i="1"/>
  <c r="N8" i="1"/>
  <c r="W7" i="1"/>
  <c r="N7" i="1"/>
  <c r="W6" i="1"/>
  <c r="N6" i="1"/>
  <c r="W9" i="1"/>
  <c r="N9" i="1"/>
  <c r="W14" i="1"/>
  <c r="N14" i="1"/>
  <c r="W13" i="1"/>
  <c r="X29" i="2" l="1"/>
  <c r="X34" i="2"/>
  <c r="X42" i="2"/>
  <c r="X40" i="2"/>
  <c r="X8" i="2"/>
  <c r="X21" i="2"/>
  <c r="X22" i="2"/>
  <c r="X25" i="2"/>
  <c r="X33" i="2"/>
  <c r="X11" i="2"/>
  <c r="X31" i="2"/>
  <c r="X14" i="1"/>
  <c r="X7" i="2"/>
  <c r="G4" i="6" s="1"/>
  <c r="X32" i="2"/>
  <c r="X46" i="2"/>
  <c r="X6" i="2"/>
  <c r="X45" i="2"/>
  <c r="X13" i="2"/>
  <c r="G2" i="5"/>
  <c r="X26" i="2"/>
  <c r="X19" i="2"/>
  <c r="X41" i="2"/>
  <c r="G5" i="5"/>
  <c r="X12" i="2"/>
  <c r="X16" i="2"/>
  <c r="X35" i="2"/>
  <c r="X30" i="2"/>
  <c r="X28" i="2"/>
  <c r="G2" i="3"/>
  <c r="X8" i="1"/>
  <c r="X12" i="1"/>
  <c r="X37" i="2"/>
  <c r="X14" i="2"/>
  <c r="X6" i="1"/>
  <c r="X11" i="1"/>
  <c r="X9" i="1"/>
  <c r="X10" i="1"/>
  <c r="X43" i="2"/>
  <c r="X24" i="2"/>
  <c r="X15" i="2"/>
  <c r="X18" i="2"/>
  <c r="X36" i="2"/>
  <c r="X20" i="2"/>
  <c r="X10" i="2"/>
  <c r="X7" i="1"/>
  <c r="X13" i="1"/>
  <c r="G5" i="3" l="1"/>
  <c r="G4" i="4"/>
</calcChain>
</file>

<file path=xl/sharedStrings.xml><?xml version="1.0" encoding="utf-8"?>
<sst xmlns="http://schemas.openxmlformats.org/spreadsheetml/2006/main" count="296" uniqueCount="120">
  <si>
    <r>
      <rPr>
        <b/>
        <sz val="11"/>
        <color theme="1"/>
        <rFont val="Calibri"/>
        <family val="2"/>
        <scheme val="minor"/>
      </rPr>
      <t xml:space="preserve">Program Year 2025-26   </t>
    </r>
    <r>
      <rPr>
        <sz val="11"/>
        <color theme="1"/>
        <rFont val="Calibri"/>
        <family val="2"/>
        <scheme val="minor"/>
      </rPr>
      <t xml:space="preserve">                                  Group A Available Capacity: 31.81 MW</t>
    </r>
  </si>
  <si>
    <t xml:space="preserve">Primary Selection Criteria </t>
  </si>
  <si>
    <t xml:space="preserve">Secondary Selection Criteria </t>
  </si>
  <si>
    <t>Application ID</t>
  </si>
  <si>
    <t>AV Name</t>
  </si>
  <si>
    <t>Vendor ID</t>
  </si>
  <si>
    <t>Project Name</t>
  </si>
  <si>
    <t>Project size AC (kW)</t>
  </si>
  <si>
    <t>Utility Group</t>
  </si>
  <si>
    <t>Community the project is located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</si>
  <si>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</si>
  <si>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</si>
  <si>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</si>
  <si>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</si>
  <si>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</si>
  <si>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</si>
  <si>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</si>
  <si>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</si>
  <si>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</si>
  <si>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</si>
  <si>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</si>
  <si>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RNG Seed: 338846343</t>
  </si>
  <si>
    <t>Selected Order</t>
  </si>
  <si>
    <t>Waitlist Order</t>
  </si>
  <si>
    <t>Dimension IL 1 LLC</t>
  </si>
  <si>
    <t>Sauget CSG 1 LLC</t>
  </si>
  <si>
    <t>St. Clair County</t>
  </si>
  <si>
    <t>Sauget CSG 2 LLC</t>
  </si>
  <si>
    <t>Champaign CSG 1 LLC</t>
  </si>
  <si>
    <t>Champaign County</t>
  </si>
  <si>
    <t>Colt Solar 1, LLC</t>
  </si>
  <si>
    <t>Macoupin County</t>
  </si>
  <si>
    <t>Mount Olive CSG 2 LLC</t>
  </si>
  <si>
    <t>Chouteau CSG 1 LLC</t>
  </si>
  <si>
    <t>Madison County</t>
  </si>
  <si>
    <t>Edwardsville CSG 3 LLC</t>
  </si>
  <si>
    <t>BOW Renewables LLC</t>
  </si>
  <si>
    <t>Galva Farm</t>
  </si>
  <si>
    <t>Henry County</t>
  </si>
  <si>
    <t>Trajectory Solar 3, LLC</t>
  </si>
  <si>
    <t>Indigo Bunting Solar, LLC</t>
  </si>
  <si>
    <t>ECA Illinois HoldCo LLC</t>
  </si>
  <si>
    <t>Ashley Community Energy Initiative LLC</t>
  </si>
  <si>
    <t>Ashley Township</t>
  </si>
  <si>
    <r>
      <rPr>
        <b/>
        <sz val="11"/>
        <color rgb="FF000000"/>
        <rFont val="Calibri"/>
      </rPr>
      <t xml:space="preserve">Program Year 2025-26   </t>
    </r>
    <r>
      <rPr>
        <sz val="11"/>
        <color rgb="FF000000"/>
        <rFont val="Calibri"/>
      </rPr>
      <t xml:space="preserve">                                                            </t>
    </r>
    <r>
      <rPr>
        <b/>
        <sz val="11"/>
        <color rgb="FF000000"/>
        <rFont val="Calibri"/>
      </rPr>
      <t>Group A Available Capacity</t>
    </r>
    <r>
      <rPr>
        <sz val="11"/>
        <color rgb="FF000000"/>
        <rFont val="Calibri"/>
      </rPr>
      <t>: 31.81MW</t>
    </r>
  </si>
  <si>
    <t>Selected Project Capacity (MW)</t>
  </si>
  <si>
    <t>App ID</t>
  </si>
  <si>
    <t>AV ID</t>
  </si>
  <si>
    <t>Approved Vendor Name</t>
  </si>
  <si>
    <t>AC Project Size kW</t>
  </si>
  <si>
    <t>Tiebreaker Value</t>
  </si>
  <si>
    <t>Total Points</t>
  </si>
  <si>
    <t>Tiebreaker value</t>
  </si>
  <si>
    <t>Place in Waitlist</t>
  </si>
  <si>
    <r>
      <rPr>
        <b/>
        <sz val="11"/>
        <color rgb="FF000000"/>
        <rFont val="Calibri"/>
        <scheme val="minor"/>
      </rPr>
      <t xml:space="preserve">Program Year 2025-26   </t>
    </r>
    <r>
      <rPr>
        <sz val="11"/>
        <color rgb="FF000000"/>
        <rFont val="Calibri"/>
        <scheme val="minor"/>
      </rPr>
      <t xml:space="preserve">                                  Group B Available Capacity: 76.16 MW</t>
    </r>
  </si>
  <si>
    <t>RNG Seed: 129423921</t>
  </si>
  <si>
    <t>Chicago CSG 2 LLC</t>
  </si>
  <si>
    <t>DuPage County</t>
  </si>
  <si>
    <t>SLDIL Portfolio LLC</t>
  </si>
  <si>
    <t>SLDIL 175466</t>
  </si>
  <si>
    <t>Chicago City</t>
  </si>
  <si>
    <t>Bolingbrook CSG 6 LLC</t>
  </si>
  <si>
    <t>SLDIL 175507</t>
  </si>
  <si>
    <t>Winnebago County</t>
  </si>
  <si>
    <t>Waukegan CSG 1 LLC</t>
  </si>
  <si>
    <t>Warren Township</t>
  </si>
  <si>
    <t>SLDIL 175581</t>
  </si>
  <si>
    <t>Chicago CSG 1 LLC</t>
  </si>
  <si>
    <t>Maine CSG 1 LLC</t>
  </si>
  <si>
    <t>Maine Township</t>
  </si>
  <si>
    <t>SLDIL 175468</t>
  </si>
  <si>
    <t>Evanston Township</t>
  </si>
  <si>
    <t>Woodridge CSG 5</t>
  </si>
  <si>
    <t>DuPage Township</t>
  </si>
  <si>
    <t>SLDIL 139451</t>
  </si>
  <si>
    <t>York Township</t>
  </si>
  <si>
    <t>SLDIL 175583</t>
  </si>
  <si>
    <t>SLDIL 175497</t>
  </si>
  <si>
    <t>Bloomingdale Township</t>
  </si>
  <si>
    <t>Woodridge CSG 6 LLC</t>
  </si>
  <si>
    <t>Proviso CSG 1 LLC</t>
  </si>
  <si>
    <t>Proviso Township</t>
  </si>
  <si>
    <t>Proviso CSG 5 LLC</t>
  </si>
  <si>
    <t>Melrose Park CSG 6 LLC</t>
  </si>
  <si>
    <t>SLDIL 175469</t>
  </si>
  <si>
    <t>West Deerfield Township</t>
  </si>
  <si>
    <t>Proviso CSG 4 LLC</t>
  </si>
  <si>
    <t>Woodridge CSG 4 LLC</t>
  </si>
  <si>
    <t>Melrose Park CSG 5 LLC</t>
  </si>
  <si>
    <t>Woodridge CSG 2</t>
  </si>
  <si>
    <t>Woodridge CSG 3 LLC</t>
  </si>
  <si>
    <t>SLDIL 175424</t>
  </si>
  <si>
    <t>Winfield CSG 1 LLC</t>
  </si>
  <si>
    <t>Winfield Township</t>
  </si>
  <si>
    <t>SLDIL 176726</t>
  </si>
  <si>
    <t>SLDIL 175499</t>
  </si>
  <si>
    <t>Hanover Township</t>
  </si>
  <si>
    <t>SLDIL 175501</t>
  </si>
  <si>
    <t>Ela Township</t>
  </si>
  <si>
    <t>SLDIL 175498</t>
  </si>
  <si>
    <t>SLDIL 175508</t>
  </si>
  <si>
    <t>Addison Township</t>
  </si>
  <si>
    <t>SLDIL 175808</t>
  </si>
  <si>
    <t>Stephenson County</t>
  </si>
  <si>
    <t>SLDIL 175579</t>
  </si>
  <si>
    <t>Lockport Township</t>
  </si>
  <si>
    <t>SLDIL 175488</t>
  </si>
  <si>
    <t>SLDIL 175592</t>
  </si>
  <si>
    <t>Kendall County</t>
  </si>
  <si>
    <t>SLDIL 175809</t>
  </si>
  <si>
    <t>Jackson CSG 1 LLC</t>
  </si>
  <si>
    <t>Jackson Township</t>
  </si>
  <si>
    <t>SLDIL 175535</t>
  </si>
  <si>
    <t>SLDIL 176733</t>
  </si>
  <si>
    <t>SLDIL 175502</t>
  </si>
  <si>
    <t>Tinley Park CSG 1 LLC</t>
  </si>
  <si>
    <t>Monee Township</t>
  </si>
  <si>
    <t>SLDIL 176432</t>
  </si>
  <si>
    <r>
      <rPr>
        <b/>
        <sz val="11"/>
        <color rgb="FF000000"/>
        <rFont val="Calibri"/>
        <scheme val="minor"/>
      </rPr>
      <t xml:space="preserve">Program Year 2025-26   </t>
    </r>
    <r>
      <rPr>
        <sz val="11"/>
        <color rgb="FF000000"/>
        <rFont val="Calibri"/>
        <scheme val="minor"/>
      </rPr>
      <t xml:space="preserve">                                                            </t>
    </r>
    <r>
      <rPr>
        <b/>
        <sz val="11"/>
        <color rgb="FF000000"/>
        <rFont val="Calibri"/>
        <scheme val="minor"/>
      </rPr>
      <t>Group B Available Capacity</t>
    </r>
    <r>
      <rPr>
        <sz val="11"/>
        <color rgb="FF000000"/>
        <rFont val="Calibri"/>
        <scheme val="minor"/>
      </rPr>
      <t>: 76.16 MW</t>
    </r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</si>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</sst>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5" fillId="3" borderId="2" xfId="0" applyFont="1" applyFill="1" applyBorder="1"/>
    <xf numFmtId="0" fontId="5" fillId="3" borderId="1" xfId="0" applyFont="1" applyFill="1" applyBorder="1"/>
    <xf numFmtId="1" fontId="4" fillId="0" borderId="5" xfId="1" applyNumberFormat="1" applyFont="1" applyFill="1" applyBorder="1"/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9" fillId="0" borderId="8" xfId="0" applyFont="1" applyBorder="1"/>
    <xf numFmtId="0" fontId="4" fillId="0" borderId="8" xfId="0" applyFont="1" applyBorder="1"/>
    <xf numFmtId="1" fontId="4" fillId="0" borderId="8" xfId="1" applyNumberFormat="1" applyFont="1" applyFill="1" applyBorder="1"/>
    <xf numFmtId="0" fontId="0" fillId="0" borderId="8" xfId="0" applyBorder="1"/>
    <xf numFmtId="0" fontId="0" fillId="0" borderId="8" xfId="0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1" applyNumberFormat="1" applyFont="1" applyFill="1" applyBorder="1" applyAlignment="1"/>
    <xf numFmtId="0" fontId="4" fillId="0" borderId="8" xfId="1" applyNumberFormat="1" applyFont="1" applyFill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4" fillId="0" borderId="10" xfId="0" applyFont="1" applyBorder="1"/>
    <xf numFmtId="1" fontId="0" fillId="5" borderId="11" xfId="0" applyNumberFormat="1" applyFill="1" applyBorder="1" applyAlignment="1">
      <alignment wrapText="1"/>
    </xf>
    <xf numFmtId="0" fontId="4" fillId="0" borderId="9" xfId="0" applyFont="1" applyBorder="1"/>
    <xf numFmtId="0" fontId="0" fillId="6" borderId="11" xfId="0" applyFill="1" applyBorder="1"/>
    <xf numFmtId="1" fontId="0" fillId="5" borderId="7" xfId="0" applyNumberForma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/>
    <xf numFmtId="0" fontId="9" fillId="0" borderId="14" xfId="0" applyFont="1" applyBorder="1"/>
    <xf numFmtId="0" fontId="4" fillId="0" borderId="14" xfId="0" applyFont="1" applyBorder="1"/>
    <xf numFmtId="1" fontId="4" fillId="0" borderId="14" xfId="1" applyNumberFormat="1" applyFont="1" applyFill="1" applyBorder="1"/>
    <xf numFmtId="0" fontId="0" fillId="0" borderId="14" xfId="0" applyBorder="1"/>
    <xf numFmtId="1" fontId="0" fillId="5" borderId="14" xfId="0" applyNumberForma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6" borderId="14" xfId="0" applyFill="1" applyBorder="1"/>
    <xf numFmtId="0" fontId="4" fillId="0" borderId="14" xfId="1" applyNumberFormat="1" applyFont="1" applyFill="1" applyBorder="1" applyAlignment="1"/>
    <xf numFmtId="0" fontId="5" fillId="2" borderId="2" xfId="0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8" fillId="7" borderId="15" xfId="0" applyFont="1" applyFill="1" applyBorder="1" applyAlignment="1">
      <alignment wrapText="1"/>
    </xf>
    <xf numFmtId="0" fontId="8" fillId="7" borderId="16" xfId="0" applyFont="1" applyFill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0" fillId="5" borderId="16" xfId="0" applyFill="1" applyBorder="1" applyAlignment="1">
      <alignment horizontal="left" wrapText="1"/>
    </xf>
    <xf numFmtId="0" fontId="4" fillId="5" borderId="16" xfId="0" applyFont="1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6" borderId="16" xfId="0" applyFill="1" applyBorder="1" applyAlignment="1">
      <alignment horizontal="left" wrapText="1"/>
    </xf>
    <xf numFmtId="0" fontId="0" fillId="6" borderId="16" xfId="0" applyFill="1" applyBorder="1" applyAlignment="1">
      <alignment horizontal="left"/>
    </xf>
    <xf numFmtId="0" fontId="9" fillId="0" borderId="18" xfId="0" applyFont="1" applyBorder="1"/>
    <xf numFmtId="0" fontId="0" fillId="0" borderId="18" xfId="0" applyBorder="1"/>
    <xf numFmtId="0" fontId="9" fillId="0" borderId="20" xfId="0" applyFont="1" applyBorder="1"/>
    <xf numFmtId="0" fontId="4" fillId="0" borderId="21" xfId="0" applyFont="1" applyBorder="1" applyAlignment="1">
      <alignment wrapText="1"/>
    </xf>
    <xf numFmtId="0" fontId="4" fillId="0" borderId="21" xfId="0" applyFont="1" applyBorder="1"/>
    <xf numFmtId="1" fontId="4" fillId="0" borderId="21" xfId="1" applyNumberFormat="1" applyFont="1" applyFill="1" applyBorder="1"/>
    <xf numFmtId="0" fontId="0" fillId="0" borderId="21" xfId="0" applyBorder="1"/>
    <xf numFmtId="1" fontId="0" fillId="5" borderId="21" xfId="0" applyNumberFormat="1" applyFill="1" applyBorder="1" applyAlignment="1">
      <alignment wrapText="1"/>
    </xf>
    <xf numFmtId="0" fontId="10" fillId="0" borderId="21" xfId="0" applyFont="1" applyBorder="1"/>
    <xf numFmtId="0" fontId="0" fillId="6" borderId="21" xfId="0" applyFill="1" applyBorder="1"/>
    <xf numFmtId="0" fontId="2" fillId="7" borderId="15" xfId="0" applyFont="1" applyFill="1" applyBorder="1" applyAlignment="1">
      <alignment horizontal="center" wrapText="1"/>
    </xf>
    <xf numFmtId="0" fontId="2" fillId="7" borderId="16" xfId="0" applyFont="1" applyFill="1" applyBorder="1" applyAlignment="1">
      <alignment horizontal="center" wrapText="1"/>
    </xf>
    <xf numFmtId="0" fontId="2" fillId="7" borderId="17" xfId="0" applyFon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2" fillId="7" borderId="23" xfId="0" applyFont="1" applyFill="1" applyBorder="1" applyAlignment="1">
      <alignment horizontal="left" wrapText="1"/>
    </xf>
    <xf numFmtId="1" fontId="2" fillId="8" borderId="24" xfId="0" applyNumberFormat="1" applyFont="1" applyFill="1" applyBorder="1"/>
    <xf numFmtId="1" fontId="2" fillId="8" borderId="25" xfId="0" applyNumberFormat="1" applyFont="1" applyFill="1" applyBorder="1"/>
    <xf numFmtId="0" fontId="11" fillId="0" borderId="26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9" fillId="0" borderId="28" xfId="0" applyFont="1" applyBorder="1"/>
    <xf numFmtId="0" fontId="16" fillId="0" borderId="26" xfId="0" applyFont="1" applyBorder="1" applyAlignment="1">
      <alignment vertical="center" wrapText="1"/>
    </xf>
    <xf numFmtId="0" fontId="13" fillId="9" borderId="29" xfId="0" applyFont="1" applyFill="1" applyBorder="1" applyAlignment="1">
      <alignment vertical="center" wrapText="1"/>
    </xf>
    <xf numFmtId="0" fontId="13" fillId="7" borderId="16" xfId="0" applyFont="1" applyFill="1" applyBorder="1" applyAlignment="1">
      <alignment vertical="center" wrapText="1"/>
    </xf>
    <xf numFmtId="0" fontId="13" fillId="7" borderId="23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vertical="center" wrapText="1"/>
    </xf>
    <xf numFmtId="164" fontId="0" fillId="0" borderId="19" xfId="0" applyNumberFormat="1" applyBorder="1"/>
    <xf numFmtId="0" fontId="0" fillId="0" borderId="20" xfId="0" applyBorder="1"/>
    <xf numFmtId="164" fontId="0" fillId="0" borderId="22" xfId="0" applyNumberFormat="1" applyBorder="1"/>
    <xf numFmtId="0" fontId="13" fillId="7" borderId="30" xfId="0" applyFont="1" applyFill="1" applyBorder="1" applyAlignment="1">
      <alignment vertical="center" wrapText="1"/>
    </xf>
    <xf numFmtId="0" fontId="14" fillId="0" borderId="19" xfId="0" applyFont="1" applyBorder="1" applyAlignment="1">
      <alignment vertical="top"/>
    </xf>
    <xf numFmtId="1" fontId="9" fillId="0" borderId="18" xfId="0" applyNumberFormat="1" applyFont="1" applyBorder="1"/>
    <xf numFmtId="0" fontId="0" fillId="0" borderId="31" xfId="0" applyBorder="1"/>
    <xf numFmtId="0" fontId="14" fillId="0" borderId="22" xfId="0" applyFont="1" applyBorder="1" applyAlignment="1">
      <alignment vertical="top"/>
    </xf>
    <xf numFmtId="0" fontId="13" fillId="10" borderId="32" xfId="0" applyFont="1" applyFill="1" applyBorder="1" applyAlignment="1">
      <alignment vertical="center" wrapText="1"/>
    </xf>
    <xf numFmtId="0" fontId="14" fillId="0" borderId="33" xfId="0" applyFont="1" applyBorder="1" applyAlignment="1">
      <alignment vertical="top"/>
    </xf>
    <xf numFmtId="1" fontId="2" fillId="8" borderId="34" xfId="0" applyNumberFormat="1" applyFont="1" applyFill="1" applyBorder="1"/>
    <xf numFmtId="0" fontId="2" fillId="7" borderId="29" xfId="0" applyFont="1" applyFill="1" applyBorder="1" applyAlignment="1">
      <alignment horizontal="center" wrapText="1"/>
    </xf>
    <xf numFmtId="0" fontId="2" fillId="7" borderId="30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8" fillId="7" borderId="36" xfId="0" applyFont="1" applyFill="1" applyBorder="1" applyAlignment="1">
      <alignment wrapText="1"/>
    </xf>
    <xf numFmtId="0" fontId="8" fillId="7" borderId="37" xfId="0" applyFont="1" applyFill="1" applyBorder="1" applyAlignment="1">
      <alignment wrapText="1"/>
    </xf>
    <xf numFmtId="0" fontId="2" fillId="7" borderId="37" xfId="0" applyFont="1" applyFill="1" applyBorder="1" applyAlignment="1">
      <alignment wrapText="1"/>
    </xf>
    <xf numFmtId="0" fontId="0" fillId="5" borderId="38" xfId="0" applyFill="1" applyBorder="1" applyAlignment="1">
      <alignment horizontal="left" wrapText="1"/>
    </xf>
    <xf numFmtId="0" fontId="4" fillId="5" borderId="39" xfId="0" applyFont="1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0" fillId="5" borderId="40" xfId="0" applyFill="1" applyBorder="1" applyAlignment="1">
      <alignment horizontal="left" wrapText="1"/>
    </xf>
    <xf numFmtId="0" fontId="0" fillId="6" borderId="38" xfId="0" applyFill="1" applyBorder="1" applyAlignment="1">
      <alignment horizontal="left" wrapText="1"/>
    </xf>
    <xf numFmtId="0" fontId="0" fillId="6" borderId="39" xfId="0" applyFill="1" applyBorder="1" applyAlignment="1">
      <alignment horizontal="left"/>
    </xf>
    <xf numFmtId="0" fontId="0" fillId="6" borderId="41" xfId="0" applyFill="1" applyBorder="1" applyAlignment="1">
      <alignment horizontal="left"/>
    </xf>
    <xf numFmtId="0" fontId="0" fillId="6" borderId="42" xfId="0" applyFill="1" applyBorder="1" applyAlignment="1">
      <alignment horizontal="left" wrapText="1"/>
    </xf>
    <xf numFmtId="0" fontId="2" fillId="7" borderId="43" xfId="0" applyFont="1" applyFill="1" applyBorder="1" applyAlignment="1">
      <alignment horizontal="left" wrapText="1"/>
    </xf>
    <xf numFmtId="0" fontId="0" fillId="0" borderId="44" xfId="0" applyBorder="1"/>
    <xf numFmtId="0" fontId="9" fillId="0" borderId="44" xfId="0" applyFont="1" applyBorder="1"/>
    <xf numFmtId="0" fontId="0" fillId="0" borderId="44" xfId="0" applyBorder="1" applyAlignment="1">
      <alignment wrapText="1"/>
    </xf>
    <xf numFmtId="0" fontId="9" fillId="0" borderId="45" xfId="0" applyFont="1" applyBorder="1"/>
    <xf numFmtId="0" fontId="9" fillId="0" borderId="46" xfId="0" applyFont="1" applyBorder="1"/>
    <xf numFmtId="0" fontId="4" fillId="0" borderId="46" xfId="0" applyFont="1" applyBorder="1"/>
    <xf numFmtId="1" fontId="4" fillId="0" borderId="46" xfId="1" applyNumberFormat="1" applyFont="1" applyFill="1" applyBorder="1"/>
    <xf numFmtId="0" fontId="0" fillId="0" borderId="46" xfId="0" applyBorder="1"/>
    <xf numFmtId="0" fontId="0" fillId="0" borderId="47" xfId="0" applyBorder="1"/>
    <xf numFmtId="1" fontId="0" fillId="5" borderId="48" xfId="0" applyNumberFormat="1" applyFill="1" applyBorder="1" applyAlignment="1">
      <alignment wrapText="1"/>
    </xf>
    <xf numFmtId="0" fontId="0" fillId="6" borderId="48" xfId="0" applyFill="1" applyBorder="1"/>
    <xf numFmtId="1" fontId="2" fillId="8" borderId="50" xfId="0" applyNumberFormat="1" applyFont="1" applyFill="1" applyBorder="1"/>
    <xf numFmtId="0" fontId="13" fillId="7" borderId="29" xfId="0" applyFont="1" applyFill="1" applyBorder="1" applyAlignment="1">
      <alignment vertical="center" wrapText="1"/>
    </xf>
    <xf numFmtId="0" fontId="13" fillId="7" borderId="51" xfId="0" applyFont="1" applyFill="1" applyBorder="1" applyAlignment="1">
      <alignment vertical="center" wrapText="1"/>
    </xf>
    <xf numFmtId="0" fontId="13" fillId="7" borderId="52" xfId="0" applyFont="1" applyFill="1" applyBorder="1" applyAlignment="1">
      <alignment vertical="center" wrapText="1"/>
    </xf>
    <xf numFmtId="0" fontId="8" fillId="7" borderId="52" xfId="0" applyFont="1" applyFill="1" applyBorder="1" applyAlignment="1">
      <alignment vertical="center" wrapText="1"/>
    </xf>
    <xf numFmtId="0" fontId="13" fillId="10" borderId="53" xfId="0" applyFont="1" applyFill="1" applyBorder="1" applyAlignment="1">
      <alignment vertical="center" wrapText="1"/>
    </xf>
    <xf numFmtId="0" fontId="14" fillId="0" borderId="54" xfId="0" applyFont="1" applyBorder="1" applyAlignment="1">
      <alignment vertical="top"/>
    </xf>
    <xf numFmtId="0" fontId="9" fillId="0" borderId="55" xfId="0" applyFont="1" applyBorder="1"/>
    <xf numFmtId="0" fontId="0" fillId="0" borderId="56" xfId="0" applyBorder="1"/>
    <xf numFmtId="0" fontId="14" fillId="0" borderId="57" xfId="0" applyFont="1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9" xfId="0" applyBorder="1"/>
    <xf numFmtId="0" fontId="4" fillId="0" borderId="47" xfId="0" applyFont="1" applyBorder="1"/>
    <xf numFmtId="0" fontId="0" fillId="0" borderId="21" xfId="0" applyBorder="1" applyAlignment="1">
      <alignment wrapText="1"/>
    </xf>
    <xf numFmtId="0" fontId="4" fillId="0" borderId="6" xfId="0" applyFont="1" applyBorder="1"/>
    <xf numFmtId="0" fontId="9" fillId="0" borderId="21" xfId="0" applyFont="1" applyBorder="1"/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nergysolutionsonline.sharepoint.com/teams/extranet/il-adj-block/IPA%20Meetings/Strategy%20Team/Sector%20Information/Community%20Solar/Random%20Selection%20Event/CDCS%20Random%20Selection%20Event/2025-26/FINAL%20WORKBOOK%20(DO%20NOT%20EDIT)/CDCS-Random%20Selection%20Event%202025-26.xlsx" TargetMode="External"/><Relationship Id="rId2" Type="http://schemas.microsoft.com/office/2019/04/relationships/externalLinkLongPath" Target="/teams/extranet/il-adj-block/IPA%20Meetings/Strategy%20Team/Sector%20Information/Community%20Solar/Random%20Selection%20Event/CDCS%20Random%20Selection%20Event/2025-26/FINAL%20WORKBOOK%20(DO%20NOT%20EDIT)/CDCS-Random%20Selection%20Event%202025-26.xlsx?A50F324D" TargetMode="External"/><Relationship Id="rId1" Type="http://schemas.openxmlformats.org/officeDocument/2006/relationships/externalLinkPath" Target="file:///\\A50F324D\CDCS-Random%20Selection%20Event%202025-26.xlsx" TargetMode="External"/><Relationship Id="rId4" Type="http://schemas.openxmlformats.org/officeDocument/2006/relationships/externalLinkPath" Target="../2025-26/FINAL%20WORKBOOK%20(DO%20NOT%20EDIT)/CDCS-Random%20Selection%20Event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hpqbfXybeEGyOhHPq3TXGXt8wIni4qRGs13I9JnQIalAYlAAodBlR5Ua9mDKLUeF" itemId="01XKZRYFJ36KUNEJ5FNVBICBUXHV3XH4QD">
      <xxl21:absoluteUrl r:id="rId3"/>
      <xxl21:relativeUrl r:id="rId4"/>
    </xxl21:alternateUrls>
    <sheetNames>
      <sheetName val="Group A - Scores"/>
      <sheetName val="Group A - Selected Projects"/>
      <sheetName val="Group A - Waitlist"/>
      <sheetName val="Group B - Scores"/>
      <sheetName val="Group B - Selected Projects "/>
      <sheetName val="Group B - Waitlist"/>
    </sheetNames>
    <sheetDataSet>
      <sheetData sheetId="0">
        <row r="6">
          <cell r="B6">
            <v>167346</v>
          </cell>
          <cell r="C6" t="str">
            <v>Dimension IL 1 LLC</v>
          </cell>
        </row>
        <row r="7">
          <cell r="B7">
            <v>167350</v>
          </cell>
          <cell r="C7" t="str">
            <v>Dimension IL 1 LLC</v>
          </cell>
        </row>
        <row r="8">
          <cell r="B8">
            <v>167269</v>
          </cell>
          <cell r="C8" t="str">
            <v>Dimension IL 1 LLC</v>
          </cell>
        </row>
        <row r="9">
          <cell r="B9">
            <v>167340</v>
          </cell>
          <cell r="C9" t="str">
            <v>Dimension IL 1 LLC</v>
          </cell>
        </row>
        <row r="10">
          <cell r="B10">
            <v>167353</v>
          </cell>
          <cell r="C10" t="str">
            <v>Dimension IL 1 LLC</v>
          </cell>
        </row>
        <row r="11">
          <cell r="B11">
            <v>114731</v>
          </cell>
          <cell r="C11" t="str">
            <v>SLDIL Portfolio LLC</v>
          </cell>
        </row>
        <row r="12">
          <cell r="B12">
            <v>168303</v>
          </cell>
          <cell r="C12" t="str">
            <v>Flatiron Power LLC</v>
          </cell>
        </row>
        <row r="13">
          <cell r="B13">
            <v>167918</v>
          </cell>
          <cell r="C13" t="str">
            <v>Trajectory Solar 3, LLC</v>
          </cell>
        </row>
        <row r="14">
          <cell r="B14">
            <v>167118</v>
          </cell>
          <cell r="C14" t="str">
            <v>Trajectory Solar 3, LLC</v>
          </cell>
        </row>
        <row r="15">
          <cell r="B15">
            <v>166990</v>
          </cell>
          <cell r="C15" t="str">
            <v>SLDIL Portfolio LLC</v>
          </cell>
        </row>
        <row r="16">
          <cell r="B16">
            <v>168666</v>
          </cell>
          <cell r="C16" t="str">
            <v>Hawk-Attollo LLC</v>
          </cell>
        </row>
        <row r="17">
          <cell r="B17">
            <v>168612</v>
          </cell>
          <cell r="C17" t="str">
            <v>Trajectory Solar 3, LLC</v>
          </cell>
        </row>
        <row r="18">
          <cell r="B18">
            <v>167921</v>
          </cell>
          <cell r="C18" t="str">
            <v>Trajectory Solar 3, LLC</v>
          </cell>
        </row>
        <row r="19">
          <cell r="B19">
            <v>168101</v>
          </cell>
          <cell r="C19" t="str">
            <v>Trajectory Solar 3, LLC</v>
          </cell>
        </row>
      </sheetData>
      <sheetData sheetId="1"/>
      <sheetData sheetId="2"/>
      <sheetData sheetId="3">
        <row r="6">
          <cell r="B6">
            <v>167352</v>
          </cell>
          <cell r="C6" t="str">
            <v>Dimension IL 1 LLC</v>
          </cell>
          <cell r="D6">
            <v>2152</v>
          </cell>
          <cell r="E6" t="str">
            <v>New Lenox CSG 3 LLC</v>
          </cell>
          <cell r="F6">
            <v>4920</v>
          </cell>
          <cell r="X6">
            <v>21</v>
          </cell>
          <cell r="Y6">
            <v>0.92354659929398097</v>
          </cell>
        </row>
        <row r="7">
          <cell r="B7">
            <v>167115</v>
          </cell>
          <cell r="C7" t="str">
            <v>Trajectory Solar 3, LLC</v>
          </cell>
          <cell r="D7">
            <v>2023</v>
          </cell>
          <cell r="E7" t="str">
            <v>Blue Aster Solar, LLC</v>
          </cell>
          <cell r="F7">
            <v>4000</v>
          </cell>
          <cell r="X7">
            <v>21</v>
          </cell>
          <cell r="Y7">
            <v>0.63163752874432599</v>
          </cell>
        </row>
        <row r="8">
          <cell r="B8">
            <v>168656</v>
          </cell>
          <cell r="C8" t="str">
            <v>Dimension IL 1 LLC</v>
          </cell>
          <cell r="D8">
            <v>2152</v>
          </cell>
          <cell r="E8" t="str">
            <v>Bolingbrook CSG 4 LLC</v>
          </cell>
          <cell r="F8">
            <v>812.5</v>
          </cell>
          <cell r="X8">
            <v>21</v>
          </cell>
          <cell r="Y8">
            <v>0.237257603935907</v>
          </cell>
        </row>
        <row r="9">
          <cell r="B9">
            <v>167347</v>
          </cell>
          <cell r="C9" t="str">
            <v>Dimension IL 1 LLC</v>
          </cell>
          <cell r="D9">
            <v>2152</v>
          </cell>
          <cell r="E9" t="str">
            <v>Lombard CSG 1 LLC</v>
          </cell>
          <cell r="F9">
            <v>840</v>
          </cell>
          <cell r="X9">
            <v>19</v>
          </cell>
          <cell r="Y9">
            <v>0.641033972270871</v>
          </cell>
        </row>
        <row r="10">
          <cell r="B10">
            <v>167348</v>
          </cell>
          <cell r="C10" t="str">
            <v>Dimension IL 1 LLC</v>
          </cell>
          <cell r="D10">
            <v>2152</v>
          </cell>
          <cell r="E10" t="str">
            <v>Morris CSG 1 LLC</v>
          </cell>
          <cell r="F10">
            <v>4920</v>
          </cell>
          <cell r="X10">
            <v>19</v>
          </cell>
          <cell r="Y10">
            <v>0.41034212357906202</v>
          </cell>
        </row>
        <row r="11">
          <cell r="B11">
            <v>167122</v>
          </cell>
          <cell r="C11" t="str">
            <v>Trajectory Solar 3, LLC</v>
          </cell>
          <cell r="D11">
            <v>2023</v>
          </cell>
          <cell r="E11" t="str">
            <v>Fox Sparrow Solar, LLC</v>
          </cell>
          <cell r="F11">
            <v>2000</v>
          </cell>
          <cell r="X11">
            <v>18</v>
          </cell>
          <cell r="Y11">
            <v>0.92663095724964295</v>
          </cell>
        </row>
        <row r="12">
          <cell r="B12">
            <v>165205</v>
          </cell>
          <cell r="C12" t="str">
            <v>SLDIL Portfolio LLC</v>
          </cell>
          <cell r="D12">
            <v>2038</v>
          </cell>
          <cell r="E12" t="str">
            <v>SLDIL 165205</v>
          </cell>
          <cell r="F12">
            <v>4320</v>
          </cell>
          <cell r="X12">
            <v>16</v>
          </cell>
          <cell r="Y12">
            <v>0.54763348373599896</v>
          </cell>
        </row>
        <row r="13">
          <cell r="B13">
            <v>165227</v>
          </cell>
          <cell r="C13" t="str">
            <v>SLDIL Portfolio LLC</v>
          </cell>
          <cell r="D13">
            <v>2038</v>
          </cell>
          <cell r="E13" t="str">
            <v>SLDIL 165227</v>
          </cell>
          <cell r="F13">
            <v>960</v>
          </cell>
          <cell r="X13">
            <v>16</v>
          </cell>
          <cell r="Y13">
            <v>0.38540965584658399</v>
          </cell>
        </row>
        <row r="14">
          <cell r="B14">
            <v>168302</v>
          </cell>
          <cell r="C14" t="str">
            <v>Flatiron Power LLC</v>
          </cell>
          <cell r="D14">
            <v>2092</v>
          </cell>
          <cell r="E14" t="str">
            <v>6225 E Minooka</v>
          </cell>
          <cell r="F14">
            <v>5000</v>
          </cell>
          <cell r="X14">
            <v>16</v>
          </cell>
          <cell r="Y14">
            <v>0.33686108837671402</v>
          </cell>
        </row>
        <row r="15">
          <cell r="B15">
            <v>165322</v>
          </cell>
          <cell r="C15" t="str">
            <v>SLDIL Portfolio LLC</v>
          </cell>
          <cell r="D15">
            <v>2038</v>
          </cell>
          <cell r="E15" t="str">
            <v>SLDIL 165322</v>
          </cell>
          <cell r="F15">
            <v>2640</v>
          </cell>
          <cell r="X15">
            <v>16</v>
          </cell>
          <cell r="Y15">
            <v>0.28918094621642698</v>
          </cell>
        </row>
        <row r="16">
          <cell r="B16">
            <v>114751</v>
          </cell>
          <cell r="C16" t="str">
            <v>SLDIL Portfolio LLC</v>
          </cell>
          <cell r="D16">
            <v>2038</v>
          </cell>
          <cell r="E16" t="str">
            <v>SLDIL 114751</v>
          </cell>
          <cell r="F16">
            <v>480</v>
          </cell>
          <cell r="X16">
            <v>15</v>
          </cell>
          <cell r="Y16">
            <v>0.85583755010134499</v>
          </cell>
        </row>
        <row r="17">
          <cell r="B17">
            <v>114737</v>
          </cell>
          <cell r="C17" t="str">
            <v>SLDIL Portfolio LLC</v>
          </cell>
          <cell r="D17">
            <v>2038</v>
          </cell>
          <cell r="E17" t="str">
            <v>SLDIL 114737</v>
          </cell>
          <cell r="F17">
            <v>360</v>
          </cell>
          <cell r="X17">
            <v>15</v>
          </cell>
          <cell r="Y17">
            <v>0.42106781293129902</v>
          </cell>
        </row>
        <row r="18">
          <cell r="B18">
            <v>166441</v>
          </cell>
          <cell r="C18" t="str">
            <v>Trajectory Solar 3, LLC</v>
          </cell>
          <cell r="D18">
            <v>2023</v>
          </cell>
          <cell r="E18" t="str">
            <v>Gambrel Solar, LLC</v>
          </cell>
          <cell r="F18">
            <v>2000</v>
          </cell>
          <cell r="X18">
            <v>15</v>
          </cell>
          <cell r="Y18">
            <v>0.29211698729596902</v>
          </cell>
        </row>
        <row r="19">
          <cell r="B19">
            <v>166515</v>
          </cell>
          <cell r="C19" t="str">
            <v>SLDIL Portfolio LLC</v>
          </cell>
          <cell r="D19">
            <v>2038</v>
          </cell>
          <cell r="E19" t="str">
            <v>SLDIL 166515</v>
          </cell>
          <cell r="F19">
            <v>480</v>
          </cell>
          <cell r="X19">
            <v>15</v>
          </cell>
          <cell r="Y19">
            <v>0.26231116306065899</v>
          </cell>
        </row>
        <row r="20">
          <cell r="B20">
            <v>165201</v>
          </cell>
          <cell r="C20" t="str">
            <v>SLDIL Portfolio LLC</v>
          </cell>
          <cell r="D20">
            <v>2038</v>
          </cell>
          <cell r="E20" t="str">
            <v>SLDIL 165201</v>
          </cell>
          <cell r="F20">
            <v>5000</v>
          </cell>
          <cell r="X20">
            <v>14</v>
          </cell>
          <cell r="Y20">
            <v>0.95512111191688698</v>
          </cell>
        </row>
        <row r="21">
          <cell r="B21">
            <v>165154</v>
          </cell>
          <cell r="C21" t="str">
            <v>SLDIL Portfolio LLC</v>
          </cell>
          <cell r="D21">
            <v>2038</v>
          </cell>
          <cell r="E21" t="str">
            <v>SLDIL 165154</v>
          </cell>
          <cell r="F21">
            <v>1680</v>
          </cell>
          <cell r="X21">
            <v>14</v>
          </cell>
          <cell r="Y21">
            <v>0.88468187371386597</v>
          </cell>
        </row>
        <row r="22">
          <cell r="B22">
            <v>165208</v>
          </cell>
          <cell r="C22" t="str">
            <v>SLDIL Portfolio LLC</v>
          </cell>
          <cell r="D22">
            <v>2038</v>
          </cell>
          <cell r="E22" t="str">
            <v>SLDIL 165208</v>
          </cell>
          <cell r="F22">
            <v>600</v>
          </cell>
          <cell r="X22">
            <v>14</v>
          </cell>
          <cell r="Y22">
            <v>0.88287155594654998</v>
          </cell>
        </row>
        <row r="23">
          <cell r="B23">
            <v>165232</v>
          </cell>
          <cell r="C23" t="str">
            <v>SLDIL Portfolio LLC</v>
          </cell>
          <cell r="D23">
            <v>2038</v>
          </cell>
          <cell r="E23" t="str">
            <v>SLDIL 165232</v>
          </cell>
          <cell r="F23">
            <v>1680</v>
          </cell>
          <cell r="X23">
            <v>14</v>
          </cell>
          <cell r="Y23">
            <v>0.71885477038252199</v>
          </cell>
        </row>
        <row r="24">
          <cell r="B24">
            <v>167302</v>
          </cell>
          <cell r="C24" t="str">
            <v>SLDIL Portfolio LLC</v>
          </cell>
          <cell r="D24">
            <v>2038</v>
          </cell>
          <cell r="E24" t="str">
            <v>SLDIL 167302</v>
          </cell>
          <cell r="F24">
            <v>1200</v>
          </cell>
          <cell r="X24">
            <v>14</v>
          </cell>
          <cell r="Y24">
            <v>0.60367157397512705</v>
          </cell>
        </row>
        <row r="25">
          <cell r="B25">
            <v>165720</v>
          </cell>
          <cell r="C25" t="str">
            <v>SLDIL Portfolio LLC</v>
          </cell>
          <cell r="D25">
            <v>2038</v>
          </cell>
          <cell r="E25" t="str">
            <v>SLDIL 165720</v>
          </cell>
          <cell r="F25">
            <v>840</v>
          </cell>
          <cell r="X25">
            <v>14</v>
          </cell>
          <cell r="Y25">
            <v>0.412719891523389</v>
          </cell>
        </row>
        <row r="26">
          <cell r="B26">
            <v>165212</v>
          </cell>
          <cell r="C26" t="str">
            <v>SLDIL Portfolio LLC</v>
          </cell>
          <cell r="D26">
            <v>2038</v>
          </cell>
          <cell r="E26" t="str">
            <v>SLDIL 165212</v>
          </cell>
          <cell r="F26">
            <v>1320</v>
          </cell>
          <cell r="X26">
            <v>14</v>
          </cell>
          <cell r="Y26">
            <v>0.33948850544910802</v>
          </cell>
        </row>
        <row r="27">
          <cell r="B27">
            <v>165243</v>
          </cell>
          <cell r="C27" t="str">
            <v>SLDIL Portfolio LLC</v>
          </cell>
          <cell r="D27">
            <v>2038</v>
          </cell>
          <cell r="E27" t="str">
            <v>SLDIL 165243</v>
          </cell>
          <cell r="F27">
            <v>5000</v>
          </cell>
          <cell r="X27">
            <v>14</v>
          </cell>
          <cell r="Y27">
            <v>0.21555225339522099</v>
          </cell>
        </row>
        <row r="28">
          <cell r="B28">
            <v>141851</v>
          </cell>
          <cell r="C28" t="str">
            <v>SLDIL Portfolio LLC</v>
          </cell>
          <cell r="D28">
            <v>2038</v>
          </cell>
          <cell r="E28" t="str">
            <v>SLDIL 141851</v>
          </cell>
          <cell r="F28">
            <v>5000</v>
          </cell>
          <cell r="X28">
            <v>14</v>
          </cell>
          <cell r="Y28">
            <v>0.18772334104503799</v>
          </cell>
        </row>
        <row r="29">
          <cell r="B29">
            <v>114798</v>
          </cell>
          <cell r="C29" t="str">
            <v>SLDIL Portfolio LLC</v>
          </cell>
          <cell r="D29">
            <v>2038</v>
          </cell>
          <cell r="E29" t="str">
            <v>SLDIL 114798</v>
          </cell>
          <cell r="F29">
            <v>720</v>
          </cell>
          <cell r="X29">
            <v>14</v>
          </cell>
          <cell r="Y29">
            <v>0.183077548330801</v>
          </cell>
        </row>
        <row r="30">
          <cell r="B30">
            <v>165220</v>
          </cell>
          <cell r="C30" t="str">
            <v>SLDIL Portfolio LLC</v>
          </cell>
          <cell r="D30">
            <v>2038</v>
          </cell>
          <cell r="E30" t="str">
            <v>SLDIL 165220</v>
          </cell>
          <cell r="F30">
            <v>1440</v>
          </cell>
          <cell r="X30">
            <v>14</v>
          </cell>
          <cell r="Y30">
            <v>7.5387358793279194E-2</v>
          </cell>
        </row>
        <row r="31">
          <cell r="B31">
            <v>165274</v>
          </cell>
          <cell r="C31" t="str">
            <v>SLDIL Portfolio LLC</v>
          </cell>
          <cell r="D31">
            <v>2038</v>
          </cell>
          <cell r="E31" t="str">
            <v>SLDIL 165274</v>
          </cell>
          <cell r="F31">
            <v>3360</v>
          </cell>
          <cell r="X31">
            <v>13</v>
          </cell>
          <cell r="Y31">
            <v>0.96283239508281304</v>
          </cell>
        </row>
        <row r="32">
          <cell r="B32">
            <v>165303</v>
          </cell>
          <cell r="C32" t="str">
            <v>SLDIL Portfolio LLC</v>
          </cell>
          <cell r="D32">
            <v>2038</v>
          </cell>
          <cell r="E32" t="str">
            <v>SLDIL 165303</v>
          </cell>
          <cell r="F32">
            <v>2280</v>
          </cell>
          <cell r="X32">
            <v>13</v>
          </cell>
          <cell r="Y32">
            <v>0.82839886749704505</v>
          </cell>
        </row>
        <row r="33">
          <cell r="B33">
            <v>165649</v>
          </cell>
          <cell r="C33" t="str">
            <v>SLDIL Portfolio LLC</v>
          </cell>
          <cell r="D33">
            <v>2038</v>
          </cell>
          <cell r="E33" t="str">
            <v>SLDIL 165649</v>
          </cell>
          <cell r="F33">
            <v>240</v>
          </cell>
          <cell r="X33">
            <v>13</v>
          </cell>
          <cell r="Y33">
            <v>0.72375737235253201</v>
          </cell>
        </row>
        <row r="34">
          <cell r="B34">
            <v>166910</v>
          </cell>
          <cell r="C34" t="str">
            <v>SLDIL Portfolio LLC</v>
          </cell>
          <cell r="D34">
            <v>2038</v>
          </cell>
          <cell r="E34" t="str">
            <v>SLDIL 166910</v>
          </cell>
          <cell r="F34">
            <v>360</v>
          </cell>
          <cell r="X34">
            <v>13</v>
          </cell>
          <cell r="Y34">
            <v>0.66168685867837596</v>
          </cell>
        </row>
        <row r="35">
          <cell r="B35">
            <v>168605</v>
          </cell>
          <cell r="C35" t="str">
            <v>SLDIL Portfolio LLC</v>
          </cell>
          <cell r="D35">
            <v>2038</v>
          </cell>
          <cell r="E35" t="str">
            <v>SLDIL 168605</v>
          </cell>
          <cell r="F35">
            <v>300</v>
          </cell>
          <cell r="X35">
            <v>13</v>
          </cell>
          <cell r="Y35">
            <v>0.62350790437275805</v>
          </cell>
        </row>
        <row r="36">
          <cell r="B36">
            <v>166978</v>
          </cell>
          <cell r="C36" t="str">
            <v>SLDIL Portfolio LLC</v>
          </cell>
          <cell r="D36">
            <v>2038</v>
          </cell>
          <cell r="E36" t="str">
            <v>SLDIL 166978</v>
          </cell>
          <cell r="F36">
            <v>2760</v>
          </cell>
          <cell r="X36">
            <v>13</v>
          </cell>
          <cell r="Y36">
            <v>0.57195289492185597</v>
          </cell>
        </row>
        <row r="37">
          <cell r="B37">
            <v>165640</v>
          </cell>
          <cell r="C37" t="str">
            <v>SLDIL Portfolio LLC</v>
          </cell>
          <cell r="D37">
            <v>2038</v>
          </cell>
          <cell r="E37" t="str">
            <v>SLDIL 165640</v>
          </cell>
          <cell r="F37">
            <v>300</v>
          </cell>
          <cell r="X37">
            <v>13</v>
          </cell>
          <cell r="Y37">
            <v>0.56612833791505501</v>
          </cell>
        </row>
        <row r="38">
          <cell r="B38">
            <v>166977</v>
          </cell>
          <cell r="C38" t="str">
            <v>SLDIL Portfolio LLC</v>
          </cell>
          <cell r="D38">
            <v>2038</v>
          </cell>
          <cell r="E38" t="str">
            <v>SLDIL 166977</v>
          </cell>
          <cell r="F38">
            <v>3960</v>
          </cell>
          <cell r="X38">
            <v>13</v>
          </cell>
          <cell r="Y38">
            <v>0.55950611917863902</v>
          </cell>
        </row>
        <row r="39">
          <cell r="B39">
            <v>165289</v>
          </cell>
          <cell r="C39" t="str">
            <v>SLDIL Portfolio LLC</v>
          </cell>
          <cell r="D39">
            <v>2038</v>
          </cell>
          <cell r="E39" t="str">
            <v>SLDIL 165289</v>
          </cell>
          <cell r="F39">
            <v>360</v>
          </cell>
          <cell r="X39">
            <v>13</v>
          </cell>
          <cell r="Y39">
            <v>0.53322848499395104</v>
          </cell>
        </row>
        <row r="40">
          <cell r="B40">
            <v>166516</v>
          </cell>
          <cell r="C40" t="str">
            <v>SLDIL Portfolio LLC</v>
          </cell>
          <cell r="D40">
            <v>2038</v>
          </cell>
          <cell r="E40" t="str">
            <v>SLDIL 166516</v>
          </cell>
          <cell r="F40">
            <v>720</v>
          </cell>
          <cell r="X40">
            <v>13</v>
          </cell>
          <cell r="Y40">
            <v>0.37509704982408498</v>
          </cell>
        </row>
        <row r="41">
          <cell r="B41">
            <v>165331</v>
          </cell>
          <cell r="C41" t="str">
            <v>SLDIL Portfolio LLC</v>
          </cell>
          <cell r="D41">
            <v>2038</v>
          </cell>
          <cell r="E41" t="str">
            <v>SLDIL 165331</v>
          </cell>
          <cell r="F41">
            <v>360</v>
          </cell>
          <cell r="X41">
            <v>13</v>
          </cell>
          <cell r="Y41">
            <v>0.19622664810503099</v>
          </cell>
        </row>
        <row r="42">
          <cell r="B42">
            <v>166986</v>
          </cell>
          <cell r="C42" t="str">
            <v>SLDIL Portfolio LLC</v>
          </cell>
          <cell r="D42">
            <v>2038</v>
          </cell>
          <cell r="E42" t="str">
            <v>SLDIL 166986</v>
          </cell>
          <cell r="F42">
            <v>480</v>
          </cell>
          <cell r="X42">
            <v>13</v>
          </cell>
          <cell r="Y42">
            <v>0.11420332175982099</v>
          </cell>
        </row>
        <row r="43">
          <cell r="B43">
            <v>167917</v>
          </cell>
          <cell r="C43" t="str">
            <v>Trajectory Solar 3, LLC</v>
          </cell>
          <cell r="D43">
            <v>2023</v>
          </cell>
          <cell r="E43" t="str">
            <v>Barn Owl Solar</v>
          </cell>
          <cell r="F43">
            <v>2000</v>
          </cell>
          <cell r="X43">
            <v>13</v>
          </cell>
          <cell r="Y43">
            <v>0.105846718383378</v>
          </cell>
        </row>
        <row r="44">
          <cell r="B44">
            <v>166518</v>
          </cell>
          <cell r="C44" t="str">
            <v>SLDIL Portfolio LLC</v>
          </cell>
          <cell r="D44">
            <v>2038</v>
          </cell>
          <cell r="E44" t="str">
            <v>SLDIL 166518</v>
          </cell>
          <cell r="F44">
            <v>1560</v>
          </cell>
          <cell r="X44">
            <v>12</v>
          </cell>
          <cell r="Y44">
            <v>0.75708495088603001</v>
          </cell>
        </row>
        <row r="45">
          <cell r="B45">
            <v>165719</v>
          </cell>
          <cell r="C45" t="str">
            <v>SLDIL Portfolio LLC</v>
          </cell>
          <cell r="D45">
            <v>2038</v>
          </cell>
          <cell r="E45" t="str">
            <v>SLDIL 165719</v>
          </cell>
          <cell r="F45">
            <v>1440</v>
          </cell>
          <cell r="X45">
            <v>12</v>
          </cell>
          <cell r="Y45">
            <v>0.67326581411609199</v>
          </cell>
        </row>
        <row r="46">
          <cell r="B46">
            <v>165240</v>
          </cell>
          <cell r="C46" t="str">
            <v>SLDIL Portfolio LLC</v>
          </cell>
          <cell r="D46">
            <v>2038</v>
          </cell>
          <cell r="E46" t="str">
            <v>SLDIL 165240</v>
          </cell>
          <cell r="F46">
            <v>960</v>
          </cell>
          <cell r="X46">
            <v>12</v>
          </cell>
          <cell r="Y46">
            <v>0.62907801770868799</v>
          </cell>
        </row>
        <row r="47">
          <cell r="B47">
            <v>166982</v>
          </cell>
          <cell r="C47" t="str">
            <v>SLDIL Portfolio LLC</v>
          </cell>
          <cell r="D47">
            <v>2038</v>
          </cell>
          <cell r="E47" t="str">
            <v>SLDIL 166982</v>
          </cell>
          <cell r="F47">
            <v>720</v>
          </cell>
          <cell r="X47">
            <v>12</v>
          </cell>
          <cell r="Y47">
            <v>0.53700486099161304</v>
          </cell>
        </row>
        <row r="48">
          <cell r="B48">
            <v>165595</v>
          </cell>
          <cell r="C48" t="str">
            <v>BAP Power LLC</v>
          </cell>
          <cell r="D48">
            <v>13</v>
          </cell>
          <cell r="E48" t="str">
            <v>MV Spencer</v>
          </cell>
          <cell r="F48">
            <v>3000</v>
          </cell>
          <cell r="X48">
            <v>12</v>
          </cell>
          <cell r="Y48">
            <v>0.41127070680405797</v>
          </cell>
        </row>
        <row r="49">
          <cell r="B49">
            <v>165726</v>
          </cell>
          <cell r="C49" t="str">
            <v>SLDIL Portfolio LLC</v>
          </cell>
          <cell r="D49">
            <v>2038</v>
          </cell>
          <cell r="E49" t="str">
            <v>SLDIL 165726</v>
          </cell>
          <cell r="F49">
            <v>1080</v>
          </cell>
          <cell r="X49">
            <v>12</v>
          </cell>
          <cell r="Y49">
            <v>0.294346824425741</v>
          </cell>
        </row>
        <row r="50">
          <cell r="B50">
            <v>165267</v>
          </cell>
          <cell r="C50" t="str">
            <v>SLDIL Portfolio LLC</v>
          </cell>
          <cell r="D50">
            <v>2038</v>
          </cell>
          <cell r="E50" t="str">
            <v>SLDIL 165267</v>
          </cell>
          <cell r="F50">
            <v>360</v>
          </cell>
          <cell r="X50">
            <v>12</v>
          </cell>
          <cell r="Y50">
            <v>0.25269673787830299</v>
          </cell>
        </row>
        <row r="51">
          <cell r="B51">
            <v>165647</v>
          </cell>
          <cell r="C51" t="str">
            <v>SLDIL Portfolio LLC</v>
          </cell>
          <cell r="D51">
            <v>2038</v>
          </cell>
          <cell r="E51" t="str">
            <v>SLDIL 165647</v>
          </cell>
          <cell r="F51">
            <v>400</v>
          </cell>
          <cell r="X51">
            <v>12</v>
          </cell>
          <cell r="Y51">
            <v>0.19278448006773699</v>
          </cell>
        </row>
        <row r="52">
          <cell r="B52">
            <v>165737</v>
          </cell>
          <cell r="C52" t="str">
            <v>SLDIL Portfolio LLC</v>
          </cell>
          <cell r="D52">
            <v>2038</v>
          </cell>
          <cell r="E52" t="str">
            <v>SLDIL 165737</v>
          </cell>
          <cell r="F52">
            <v>360</v>
          </cell>
          <cell r="X52">
            <v>11</v>
          </cell>
          <cell r="Y52">
            <v>0.98950770175165803</v>
          </cell>
        </row>
        <row r="53">
          <cell r="B53">
            <v>165246</v>
          </cell>
          <cell r="C53" t="str">
            <v>BAP Power LLC</v>
          </cell>
          <cell r="D53">
            <v>13</v>
          </cell>
          <cell r="E53" t="str">
            <v>BAP DuPage</v>
          </cell>
          <cell r="F53">
            <v>1950</v>
          </cell>
          <cell r="X53">
            <v>11</v>
          </cell>
          <cell r="Y53">
            <v>0.80177482304819503</v>
          </cell>
        </row>
        <row r="54">
          <cell r="B54">
            <v>166906</v>
          </cell>
          <cell r="C54" t="str">
            <v>SLDIL Portfolio LLC</v>
          </cell>
          <cell r="D54">
            <v>2038</v>
          </cell>
          <cell r="E54" t="str">
            <v>SLDIL 166906</v>
          </cell>
          <cell r="F54">
            <v>500</v>
          </cell>
          <cell r="X54">
            <v>11</v>
          </cell>
          <cell r="Y54">
            <v>0.71976180536157897</v>
          </cell>
        </row>
        <row r="55">
          <cell r="B55">
            <v>166932</v>
          </cell>
          <cell r="C55" t="str">
            <v>SLDIL Portfolio LLC</v>
          </cell>
          <cell r="D55">
            <v>2038</v>
          </cell>
          <cell r="E55" t="str">
            <v>SLDIL 166932</v>
          </cell>
          <cell r="F55">
            <v>480</v>
          </cell>
          <cell r="X55">
            <v>11</v>
          </cell>
          <cell r="Y55">
            <v>0.593730596495611</v>
          </cell>
        </row>
        <row r="56">
          <cell r="B56">
            <v>141852</v>
          </cell>
          <cell r="C56" t="str">
            <v>SLDIL Portfolio LLC</v>
          </cell>
          <cell r="D56">
            <v>2038</v>
          </cell>
          <cell r="E56" t="str">
            <v>SLDIL 141852</v>
          </cell>
          <cell r="F56">
            <v>2920</v>
          </cell>
          <cell r="X56">
            <v>11</v>
          </cell>
          <cell r="Y56">
            <v>0.58125691807447299</v>
          </cell>
        </row>
        <row r="57">
          <cell r="B57">
            <v>165311</v>
          </cell>
          <cell r="C57" t="str">
            <v>SLDIL Portfolio LLC</v>
          </cell>
          <cell r="D57">
            <v>2038</v>
          </cell>
          <cell r="E57" t="str">
            <v>SLDIL 165311</v>
          </cell>
          <cell r="F57">
            <v>2880</v>
          </cell>
          <cell r="X57">
            <v>11</v>
          </cell>
          <cell r="Y57">
            <v>0.56631196214466095</v>
          </cell>
        </row>
        <row r="58">
          <cell r="B58">
            <v>165666</v>
          </cell>
          <cell r="C58" t="str">
            <v>SLDIL Portfolio LLC</v>
          </cell>
          <cell r="D58">
            <v>2038</v>
          </cell>
          <cell r="E58" t="str">
            <v>SLDIL 165666</v>
          </cell>
          <cell r="F58">
            <v>360</v>
          </cell>
          <cell r="X58">
            <v>11</v>
          </cell>
          <cell r="Y58">
            <v>0.56427623772588398</v>
          </cell>
        </row>
        <row r="59">
          <cell r="B59">
            <v>165669</v>
          </cell>
          <cell r="C59" t="str">
            <v>SLDIL Portfolio LLC</v>
          </cell>
          <cell r="D59">
            <v>2038</v>
          </cell>
          <cell r="E59" t="str">
            <v>SLDIL 165669</v>
          </cell>
          <cell r="F59">
            <v>400</v>
          </cell>
          <cell r="X59">
            <v>11</v>
          </cell>
          <cell r="Y59">
            <v>0.53945617577705296</v>
          </cell>
        </row>
        <row r="60">
          <cell r="B60">
            <v>165671</v>
          </cell>
          <cell r="C60" t="str">
            <v>SLDIL Portfolio LLC</v>
          </cell>
          <cell r="D60">
            <v>2038</v>
          </cell>
          <cell r="E60" t="str">
            <v>SLDIL 165671</v>
          </cell>
          <cell r="F60">
            <v>480</v>
          </cell>
          <cell r="X60">
            <v>11</v>
          </cell>
          <cell r="Y60">
            <v>0.46143610335924001</v>
          </cell>
        </row>
        <row r="61">
          <cell r="B61">
            <v>165648</v>
          </cell>
          <cell r="C61" t="str">
            <v>SLDIL Portfolio LLC</v>
          </cell>
          <cell r="D61">
            <v>2038</v>
          </cell>
          <cell r="E61" t="str">
            <v>SLDIL 165648</v>
          </cell>
          <cell r="F61">
            <v>300</v>
          </cell>
          <cell r="X61">
            <v>11</v>
          </cell>
          <cell r="Y61">
            <v>0.42481937226211303</v>
          </cell>
        </row>
        <row r="62">
          <cell r="B62">
            <v>165318</v>
          </cell>
          <cell r="C62" t="str">
            <v>SLDIL Portfolio LLC</v>
          </cell>
          <cell r="D62">
            <v>2038</v>
          </cell>
          <cell r="E62" t="str">
            <v>SLDIL 165318</v>
          </cell>
          <cell r="F62">
            <v>5000</v>
          </cell>
          <cell r="X62">
            <v>11</v>
          </cell>
          <cell r="Y62">
            <v>0.41208560792857701</v>
          </cell>
        </row>
        <row r="63">
          <cell r="B63">
            <v>165265</v>
          </cell>
          <cell r="C63" t="str">
            <v>SLDIL Portfolio LLC</v>
          </cell>
          <cell r="D63">
            <v>2038</v>
          </cell>
          <cell r="E63" t="str">
            <v>SLDIL 165265</v>
          </cell>
          <cell r="F63">
            <v>600</v>
          </cell>
          <cell r="X63">
            <v>11</v>
          </cell>
          <cell r="Y63">
            <v>0.33929948992221998</v>
          </cell>
        </row>
        <row r="64">
          <cell r="B64">
            <v>165328</v>
          </cell>
          <cell r="C64" t="str">
            <v>SLDIL Portfolio LLC</v>
          </cell>
          <cell r="D64">
            <v>2038</v>
          </cell>
          <cell r="E64" t="str">
            <v>SLDIL 165328</v>
          </cell>
          <cell r="F64">
            <v>360</v>
          </cell>
          <cell r="X64">
            <v>11</v>
          </cell>
          <cell r="Y64">
            <v>0.29425486334665601</v>
          </cell>
        </row>
        <row r="65">
          <cell r="B65">
            <v>136981</v>
          </cell>
          <cell r="C65" t="str">
            <v>SLDIL Portfolio LLC</v>
          </cell>
          <cell r="D65">
            <v>2038</v>
          </cell>
          <cell r="E65" t="str">
            <v>SLDIL 136981</v>
          </cell>
          <cell r="F65">
            <v>400</v>
          </cell>
          <cell r="X65">
            <v>11</v>
          </cell>
          <cell r="Y65">
            <v>0.20975371959167999</v>
          </cell>
        </row>
        <row r="66">
          <cell r="B66">
            <v>165728</v>
          </cell>
          <cell r="C66" t="str">
            <v>SLDIL Portfolio LLC</v>
          </cell>
          <cell r="D66">
            <v>2038</v>
          </cell>
          <cell r="E66" t="str">
            <v>SLDIL 165728</v>
          </cell>
          <cell r="F66">
            <v>360</v>
          </cell>
          <cell r="X66">
            <v>11</v>
          </cell>
          <cell r="Y66">
            <v>6.3706558707812097E-2</v>
          </cell>
        </row>
        <row r="67">
          <cell r="B67">
            <v>165674</v>
          </cell>
          <cell r="C67" t="str">
            <v>SLDIL Portfolio LLC</v>
          </cell>
          <cell r="D67">
            <v>2038</v>
          </cell>
          <cell r="E67" t="str">
            <v>SLDIL 165674</v>
          </cell>
          <cell r="F67">
            <v>480</v>
          </cell>
          <cell r="X67">
            <v>11</v>
          </cell>
          <cell r="Y67">
            <v>2.2751358783176901E-2</v>
          </cell>
        </row>
        <row r="68">
          <cell r="B68">
            <v>166936</v>
          </cell>
          <cell r="C68" t="str">
            <v>SLDIL Portfolio LLC</v>
          </cell>
          <cell r="D68">
            <v>2038</v>
          </cell>
          <cell r="E68" t="str">
            <v>SLDIL 166936</v>
          </cell>
          <cell r="F68">
            <v>600</v>
          </cell>
          <cell r="X68">
            <v>10</v>
          </cell>
          <cell r="Y68">
            <v>0.94374400940379799</v>
          </cell>
        </row>
        <row r="69">
          <cell r="B69">
            <v>122131</v>
          </cell>
          <cell r="C69" t="str">
            <v>SLDIL Portfolio LLC</v>
          </cell>
          <cell r="D69">
            <v>2038</v>
          </cell>
          <cell r="E69" t="str">
            <v>SLDIL 122131</v>
          </cell>
          <cell r="F69">
            <v>720</v>
          </cell>
          <cell r="X69">
            <v>10</v>
          </cell>
          <cell r="Y69">
            <v>0.92519427221896799</v>
          </cell>
        </row>
        <row r="70">
          <cell r="B70">
            <v>164853</v>
          </cell>
          <cell r="C70" t="str">
            <v>SLDIL Portfolio LLC</v>
          </cell>
          <cell r="D70">
            <v>2038</v>
          </cell>
          <cell r="E70" t="str">
            <v>SLDIL 164853</v>
          </cell>
          <cell r="F70">
            <v>840</v>
          </cell>
          <cell r="X70">
            <v>10</v>
          </cell>
          <cell r="Y70">
            <v>0.74736775322801796</v>
          </cell>
        </row>
        <row r="71">
          <cell r="B71">
            <v>165279</v>
          </cell>
          <cell r="C71" t="str">
            <v>SLDIL Portfolio LLC</v>
          </cell>
          <cell r="D71">
            <v>2038</v>
          </cell>
          <cell r="E71" t="str">
            <v>SLDIL 165279</v>
          </cell>
          <cell r="F71">
            <v>960</v>
          </cell>
          <cell r="X71">
            <v>10</v>
          </cell>
          <cell r="Y71">
            <v>0.70682756228223198</v>
          </cell>
        </row>
        <row r="72">
          <cell r="B72">
            <v>141976</v>
          </cell>
          <cell r="C72" t="str">
            <v>SLDIL Portfolio LLC</v>
          </cell>
          <cell r="D72">
            <v>2038</v>
          </cell>
          <cell r="E72" t="str">
            <v>SLDIL 141976</v>
          </cell>
          <cell r="F72">
            <v>1320</v>
          </cell>
          <cell r="X72">
            <v>10</v>
          </cell>
          <cell r="Y72">
            <v>0.65497177081886604</v>
          </cell>
        </row>
        <row r="73">
          <cell r="B73">
            <v>166517</v>
          </cell>
          <cell r="C73" t="str">
            <v>SLDIL Portfolio LLC</v>
          </cell>
          <cell r="D73">
            <v>2038</v>
          </cell>
          <cell r="E73" t="str">
            <v>SLDIL 166517</v>
          </cell>
          <cell r="F73">
            <v>600</v>
          </cell>
          <cell r="X73">
            <v>10</v>
          </cell>
          <cell r="Y73">
            <v>0.56759949775816299</v>
          </cell>
        </row>
        <row r="74">
          <cell r="B74">
            <v>165155</v>
          </cell>
          <cell r="C74" t="str">
            <v>SLDIL Portfolio LLC</v>
          </cell>
          <cell r="D74">
            <v>2038</v>
          </cell>
          <cell r="E74" t="str">
            <v>SLDIL 165155</v>
          </cell>
          <cell r="F74">
            <v>1440</v>
          </cell>
          <cell r="X74">
            <v>10</v>
          </cell>
          <cell r="Y74">
            <v>2.7837246539783402E-2</v>
          </cell>
        </row>
        <row r="75">
          <cell r="B75">
            <v>167354</v>
          </cell>
          <cell r="C75" t="str">
            <v>Dimension IL 1 LLC</v>
          </cell>
          <cell r="D75">
            <v>2152</v>
          </cell>
          <cell r="E75" t="str">
            <v>Waukegan CSG 1 LLC (WITHDRAWN)</v>
          </cell>
          <cell r="F75">
            <v>3840</v>
          </cell>
          <cell r="X75">
            <v>0</v>
          </cell>
          <cell r="Y75">
            <v>0.38709459385304801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195B-6F13-4BCB-9F2E-2C1F5DE7C767}">
  <sheetPr>
    <tabColor theme="5" tint="-0.499984740745262"/>
  </sheetPr>
  <dimension ref="B2:AO18"/>
  <sheetViews>
    <sheetView showGridLines="0" tabSelected="1" zoomScale="145" zoomScaleNormal="145" workbookViewId="0">
      <selection activeCell="F25" sqref="F25"/>
    </sheetView>
  </sheetViews>
  <sheetFormatPr defaultColWidth="8.85546875" defaultRowHeight="14.45"/>
  <cols>
    <col min="2" max="2" width="13.42578125" customWidth="1"/>
    <col min="3" max="3" width="21" customWidth="1"/>
    <col min="4" max="4" width="9.28515625" customWidth="1"/>
    <col min="5" max="5" width="35.28515625" customWidth="1"/>
    <col min="6" max="6" width="11.7109375" customWidth="1"/>
    <col min="7" max="7" width="9.42578125" customWidth="1"/>
    <col min="8" max="8" width="19.7109375" hidden="1" customWidth="1"/>
    <col min="9" max="9" width="7" hidden="1" customWidth="1"/>
    <col min="10" max="10" width="7.28515625" style="3" hidden="1" customWidth="1"/>
    <col min="11" max="11" width="6.42578125" hidden="1" customWidth="1"/>
    <col min="12" max="12" width="6" hidden="1" customWidth="1"/>
    <col min="13" max="13" width="6.85546875" hidden="1" customWidth="1"/>
    <col min="14" max="14" width="12.7109375" style="2" hidden="1" customWidth="1"/>
    <col min="15" max="15" width="6.42578125" hidden="1" customWidth="1"/>
    <col min="16" max="17" width="6.28515625" hidden="1" customWidth="1"/>
    <col min="18" max="18" width="5.42578125" hidden="1" customWidth="1"/>
    <col min="19" max="19" width="5.7109375" hidden="1" customWidth="1"/>
    <col min="20" max="20" width="6" hidden="1" customWidth="1"/>
    <col min="21" max="21" width="5.28515625" hidden="1" customWidth="1"/>
    <col min="22" max="22" width="5.42578125" hidden="1" customWidth="1"/>
    <col min="23" max="23" width="12" hidden="1" customWidth="1"/>
    <col min="24" max="24" width="9.42578125" style="4" customWidth="1"/>
    <col min="25" max="25" width="16.85546875" customWidth="1"/>
    <col min="26" max="26" width="12.85546875" bestFit="1" customWidth="1"/>
    <col min="27" max="27" width="15.140625" customWidth="1"/>
  </cols>
  <sheetData>
    <row r="2" spans="2:41">
      <c r="E2" s="135" t="s">
        <v>0</v>
      </c>
    </row>
    <row r="3" spans="2:41" ht="15.75" customHeight="1">
      <c r="B3" s="1"/>
      <c r="C3" s="1"/>
      <c r="E3" s="136"/>
    </row>
    <row r="4" spans="2:41" ht="18.600000000000001">
      <c r="B4" s="1"/>
      <c r="C4" s="1"/>
      <c r="I4" s="38" t="s">
        <v>1</v>
      </c>
      <c r="J4" s="39"/>
      <c r="K4" s="40"/>
      <c r="L4" s="40"/>
      <c r="M4" s="40"/>
      <c r="N4" s="41"/>
      <c r="O4" s="5" t="s">
        <v>2</v>
      </c>
      <c r="P4" s="6"/>
      <c r="Q4" s="6"/>
      <c r="R4" s="6"/>
      <c r="S4" s="6"/>
      <c r="T4" s="6"/>
      <c r="U4" s="6"/>
      <c r="V4" s="6"/>
      <c r="W4" s="6"/>
      <c r="X4" s="42"/>
      <c r="Y4" s="42"/>
      <c r="Z4" s="42"/>
      <c r="AA4" s="42"/>
    </row>
    <row r="5" spans="2:41" ht="51" customHeight="1">
      <c r="B5" s="43" t="s">
        <v>3</v>
      </c>
      <c r="C5" s="44" t="s">
        <v>4</v>
      </c>
      <c r="D5" s="44" t="s">
        <v>5</v>
      </c>
      <c r="E5" s="44" t="s">
        <v>6</v>
      </c>
      <c r="F5" s="44" t="s">
        <v>7</v>
      </c>
      <c r="G5" s="45" t="s">
        <v>8</v>
      </c>
      <c r="H5" s="45" t="s">
        <v>9</v>
      </c>
      <c r="I5" s="46" t="s">
        <v>10</v>
      </c>
      <c r="J5" s="47" t="s">
        <v>11</v>
      </c>
      <c r="K5" s="48" t="s">
        <v>12</v>
      </c>
      <c r="L5" s="48" t="s">
        <v>13</v>
      </c>
      <c r="M5" s="48" t="s">
        <v>14</v>
      </c>
      <c r="N5" s="46" t="s">
        <v>15</v>
      </c>
      <c r="O5" s="49" t="s">
        <v>10</v>
      </c>
      <c r="P5" s="50" t="s">
        <v>11</v>
      </c>
      <c r="Q5" s="50" t="s">
        <v>12</v>
      </c>
      <c r="R5" s="50" t="s">
        <v>13</v>
      </c>
      <c r="S5" s="50" t="s">
        <v>14</v>
      </c>
      <c r="T5" s="50" t="s">
        <v>16</v>
      </c>
      <c r="U5" s="50" t="s">
        <v>17</v>
      </c>
      <c r="V5" s="50" t="s">
        <v>18</v>
      </c>
      <c r="W5" s="49" t="s">
        <v>19</v>
      </c>
      <c r="X5" s="66" t="s">
        <v>20</v>
      </c>
      <c r="Y5" s="61" t="s">
        <v>21</v>
      </c>
      <c r="Z5" s="62" t="s">
        <v>22</v>
      </c>
      <c r="AA5" s="63" t="s">
        <v>23</v>
      </c>
    </row>
    <row r="6" spans="2:41">
      <c r="B6" s="51">
        <v>176616</v>
      </c>
      <c r="C6" s="30" t="s">
        <v>24</v>
      </c>
      <c r="D6" s="30">
        <v>2152</v>
      </c>
      <c r="E6" s="30" t="s">
        <v>25</v>
      </c>
      <c r="F6" s="30">
        <v>4500</v>
      </c>
      <c r="G6" s="30" t="s">
        <v>10</v>
      </c>
      <c r="H6" s="31" t="s">
        <v>26</v>
      </c>
      <c r="I6" s="31">
        <v>0</v>
      </c>
      <c r="J6" s="32">
        <v>4</v>
      </c>
      <c r="K6" s="33">
        <v>4</v>
      </c>
      <c r="L6" s="33">
        <v>4</v>
      </c>
      <c r="M6" s="33">
        <v>0</v>
      </c>
      <c r="N6" s="34">
        <f>SUM(I6,J6,K6,L6,M6)</f>
        <v>12</v>
      </c>
      <c r="O6" s="33">
        <v>2</v>
      </c>
      <c r="P6" s="33">
        <v>0</v>
      </c>
      <c r="Q6" s="33">
        <v>2</v>
      </c>
      <c r="R6" s="33">
        <v>2</v>
      </c>
      <c r="S6" s="35">
        <v>0</v>
      </c>
      <c r="T6" s="33">
        <v>0</v>
      </c>
      <c r="U6" s="33">
        <v>0</v>
      </c>
      <c r="V6" s="31">
        <v>0</v>
      </c>
      <c r="W6" s="36">
        <f>SUM(O6,P6,Q6,R6,S6,T6,U6,V6)</f>
        <v>6</v>
      </c>
      <c r="X6" s="67">
        <f>SUM(N6,W6)</f>
        <v>18</v>
      </c>
      <c r="Y6" s="52">
        <v>0.86479127433684</v>
      </c>
      <c r="Z6" s="128">
        <f>_xlfn.IFNA(MATCH(B6,'Group A - Selected Projects'!$B$5:$B$24,0),"Not selected")</f>
        <v>1</v>
      </c>
      <c r="AA6" s="129" t="str">
        <f>_xlfn.IFNA(MATCH(B6,'Group A - Waitlist'!$B$4:$B$21,0),"Not on waitlist")</f>
        <v>Not on waitlist</v>
      </c>
    </row>
    <row r="7" spans="2:41">
      <c r="B7" s="52">
        <v>176634</v>
      </c>
      <c r="C7" s="33" t="s">
        <v>24</v>
      </c>
      <c r="D7" s="33">
        <v>2152</v>
      </c>
      <c r="E7" s="33" t="s">
        <v>27</v>
      </c>
      <c r="F7" s="33">
        <v>4950</v>
      </c>
      <c r="G7" s="33" t="s">
        <v>10</v>
      </c>
      <c r="H7" s="31" t="s">
        <v>26</v>
      </c>
      <c r="I7" s="35">
        <v>0</v>
      </c>
      <c r="J7" s="37">
        <v>4</v>
      </c>
      <c r="K7" s="33">
        <v>4</v>
      </c>
      <c r="L7" s="33">
        <v>4</v>
      </c>
      <c r="M7" s="33">
        <v>0</v>
      </c>
      <c r="N7" s="34">
        <f>SUM(I7,J7,K7,L7,M7)</f>
        <v>12</v>
      </c>
      <c r="O7" s="33">
        <v>2</v>
      </c>
      <c r="P7" s="35">
        <v>0</v>
      </c>
      <c r="Q7" s="33">
        <v>2</v>
      </c>
      <c r="R7" s="35">
        <v>2</v>
      </c>
      <c r="S7" s="33">
        <v>0</v>
      </c>
      <c r="T7" s="33">
        <v>0</v>
      </c>
      <c r="U7" s="35">
        <v>0</v>
      </c>
      <c r="V7" s="31">
        <v>0</v>
      </c>
      <c r="W7" s="36">
        <f>SUM(O7,P7,Q7,R7,S7,T7,U7,V7)</f>
        <v>6</v>
      </c>
      <c r="X7" s="67">
        <f>SUM(N7,W7)</f>
        <v>18</v>
      </c>
      <c r="Y7" s="52">
        <v>0.41699538630624</v>
      </c>
      <c r="Z7" s="128">
        <f>_xlfn.IFNA(MATCH(B7,'Group A - Selected Projects'!$B$5:$B$24,0),"Not selected")</f>
        <v>2</v>
      </c>
      <c r="AA7" s="129" t="str">
        <f>_xlfn.IFNA(MATCH(B7,'Group A - Waitlist'!$B$4:$B$21,0),"Not on waitlist")</f>
        <v>Not on waitlist</v>
      </c>
    </row>
    <row r="8" spans="2:41">
      <c r="B8" s="52">
        <v>176669</v>
      </c>
      <c r="C8" s="33" t="s">
        <v>24</v>
      </c>
      <c r="D8" s="33">
        <v>2152</v>
      </c>
      <c r="E8" s="33" t="s">
        <v>28</v>
      </c>
      <c r="F8" s="33">
        <v>3000</v>
      </c>
      <c r="G8" s="33" t="s">
        <v>10</v>
      </c>
      <c r="H8" s="31" t="s">
        <v>29</v>
      </c>
      <c r="I8" s="35">
        <v>0</v>
      </c>
      <c r="J8" s="37">
        <v>4</v>
      </c>
      <c r="K8" s="33">
        <v>4</v>
      </c>
      <c r="L8" s="33">
        <v>4</v>
      </c>
      <c r="M8" s="35">
        <v>0</v>
      </c>
      <c r="N8" s="34">
        <f>SUM(I8,J8,K8,L8,M8)</f>
        <v>12</v>
      </c>
      <c r="O8" s="33">
        <v>2</v>
      </c>
      <c r="P8" s="33">
        <v>2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6">
        <f>SUM(O8,P8,Q8,R8,S8,T8,U8,V8)</f>
        <v>4</v>
      </c>
      <c r="X8" s="67">
        <f>SUM(N8,W8)</f>
        <v>16</v>
      </c>
      <c r="Y8" s="52">
        <v>0.28955748482938498</v>
      </c>
      <c r="Z8" s="128">
        <f>_xlfn.IFNA(MATCH(B8,'Group A - Selected Projects'!$B$5:$B$24,0),"Not selected")</f>
        <v>3</v>
      </c>
      <c r="AA8" s="129" t="str">
        <f>_xlfn.IFNA(MATCH(B8,'Group A - Waitlist'!$B$4:$B$21,0),"Not on waitlist")</f>
        <v>Not on waitlist</v>
      </c>
    </row>
    <row r="9" spans="2:41">
      <c r="B9" s="52">
        <v>176613</v>
      </c>
      <c r="C9" s="33" t="s">
        <v>24</v>
      </c>
      <c r="D9" s="33">
        <v>2152</v>
      </c>
      <c r="E9" s="33" t="s">
        <v>30</v>
      </c>
      <c r="F9" s="33">
        <v>2600</v>
      </c>
      <c r="G9" s="33" t="s">
        <v>10</v>
      </c>
      <c r="H9" s="31" t="s">
        <v>31</v>
      </c>
      <c r="I9" s="33">
        <v>0</v>
      </c>
      <c r="J9" s="37">
        <v>3</v>
      </c>
      <c r="K9" s="33">
        <v>4</v>
      </c>
      <c r="L9" s="33">
        <v>4</v>
      </c>
      <c r="M9" s="33">
        <v>0</v>
      </c>
      <c r="N9" s="34">
        <f>SUM(I9,J9,K9,L9,M9)</f>
        <v>11</v>
      </c>
      <c r="O9" s="33">
        <v>2</v>
      </c>
      <c r="P9" s="33">
        <v>0</v>
      </c>
      <c r="Q9" s="33">
        <v>2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6">
        <f>SUM(O9,P9,Q9,R9,S9,T9,U9,V9)</f>
        <v>4</v>
      </c>
      <c r="X9" s="67">
        <f>SUM(N9,W9)</f>
        <v>15</v>
      </c>
      <c r="Y9" s="52">
        <v>0.204246185431737</v>
      </c>
      <c r="Z9" s="128">
        <f>_xlfn.IFNA(MATCH(B9,'Group A - Selected Projects'!$B$5:$B$24,0),"Not selected")</f>
        <v>4</v>
      </c>
      <c r="AA9" s="129" t="str">
        <f>_xlfn.IFNA(MATCH(B9,'Group A - Waitlist'!$B$4:$B$21,0),"Not on waitlist")</f>
        <v>Not on waitlist</v>
      </c>
    </row>
    <row r="10" spans="2:41">
      <c r="B10" s="52">
        <v>176683</v>
      </c>
      <c r="C10" s="33" t="s">
        <v>24</v>
      </c>
      <c r="D10" s="33">
        <v>2152</v>
      </c>
      <c r="E10" s="33" t="s">
        <v>32</v>
      </c>
      <c r="F10" s="33">
        <v>4950</v>
      </c>
      <c r="G10" s="33" t="s">
        <v>10</v>
      </c>
      <c r="H10" s="31" t="s">
        <v>31</v>
      </c>
      <c r="I10" s="35">
        <v>0</v>
      </c>
      <c r="J10" s="32">
        <v>4</v>
      </c>
      <c r="K10" s="33">
        <v>4</v>
      </c>
      <c r="L10" s="33">
        <v>4</v>
      </c>
      <c r="M10" s="33">
        <v>0</v>
      </c>
      <c r="N10" s="34">
        <f>SUM(I10,J10,K10,L10,M10)</f>
        <v>12</v>
      </c>
      <c r="O10" s="33">
        <v>2</v>
      </c>
      <c r="P10" s="35">
        <v>0</v>
      </c>
      <c r="Q10" s="33">
        <v>0</v>
      </c>
      <c r="R10" s="35">
        <v>0</v>
      </c>
      <c r="S10" s="33">
        <v>0</v>
      </c>
      <c r="T10" s="33">
        <v>0</v>
      </c>
      <c r="U10" s="35">
        <v>0</v>
      </c>
      <c r="V10" s="31">
        <v>0</v>
      </c>
      <c r="W10" s="36">
        <f>SUM(O10,P10,Q10,R10,S10,T10,U10,V10)</f>
        <v>2</v>
      </c>
      <c r="X10" s="67">
        <f>SUM(N10,W10)</f>
        <v>14</v>
      </c>
      <c r="Y10" s="52">
        <v>0.37659389156543099</v>
      </c>
      <c r="Z10" s="128">
        <f>_xlfn.IFNA(MATCH(B10,'Group A - Selected Projects'!$B$5:$B$24,0),"Not selected")</f>
        <v>5</v>
      </c>
      <c r="AA10" s="129" t="str">
        <f>_xlfn.IFNA(MATCH(B10,'Group A - Waitlist'!$B$4:$B$21,0),"Not on waitlist")</f>
        <v>Not on waitlist</v>
      </c>
    </row>
    <row r="11" spans="2:41" s="2" customFormat="1">
      <c r="B11" s="51">
        <v>177210</v>
      </c>
      <c r="C11" s="30" t="s">
        <v>24</v>
      </c>
      <c r="D11" s="30">
        <v>2152</v>
      </c>
      <c r="E11" s="30" t="s">
        <v>33</v>
      </c>
      <c r="F11" s="30">
        <v>4920</v>
      </c>
      <c r="G11" s="30" t="s">
        <v>10</v>
      </c>
      <c r="H11" s="33" t="s">
        <v>34</v>
      </c>
      <c r="I11" s="31">
        <v>0</v>
      </c>
      <c r="J11" s="32">
        <v>0</v>
      </c>
      <c r="K11" s="33">
        <v>4</v>
      </c>
      <c r="L11" s="33">
        <v>4</v>
      </c>
      <c r="M11" s="33">
        <v>0</v>
      </c>
      <c r="N11" s="34">
        <f>SUM(I11,J11,K11,L11,M11)</f>
        <v>8</v>
      </c>
      <c r="O11" s="33">
        <v>2</v>
      </c>
      <c r="P11" s="31">
        <v>0</v>
      </c>
      <c r="Q11" s="33">
        <v>0</v>
      </c>
      <c r="R11" s="33">
        <v>2</v>
      </c>
      <c r="S11" s="31">
        <v>0</v>
      </c>
      <c r="T11" s="33">
        <v>0</v>
      </c>
      <c r="U11" s="33">
        <v>0</v>
      </c>
      <c r="V11" s="31">
        <v>0</v>
      </c>
      <c r="W11" s="36">
        <f>SUM(O11,P11,Q11,R11,S11,T11,U11,V11)</f>
        <v>4</v>
      </c>
      <c r="X11" s="67">
        <f>SUM(N11,W11)</f>
        <v>12</v>
      </c>
      <c r="Y11" s="64">
        <v>0.93887898815554005</v>
      </c>
      <c r="Z11" s="128">
        <f>_xlfn.IFNA(MATCH(B11,'Group A - Selected Projects'!$B$5:$B$24,0),"Not selected")</f>
        <v>6</v>
      </c>
      <c r="AA11" s="129" t="str">
        <f>_xlfn.IFNA(MATCH(B11,'Group A - Waitlist'!$B$4:$B$21,0),"Not on waitlist")</f>
        <v>Not on waitlist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>
      <c r="B12" s="51">
        <v>177211</v>
      </c>
      <c r="C12" s="30" t="s">
        <v>24</v>
      </c>
      <c r="D12" s="30">
        <v>2152</v>
      </c>
      <c r="E12" s="30" t="s">
        <v>35</v>
      </c>
      <c r="F12" s="30">
        <v>4920</v>
      </c>
      <c r="G12" s="30" t="s">
        <v>10</v>
      </c>
      <c r="H12" s="33" t="s">
        <v>34</v>
      </c>
      <c r="I12" s="31">
        <v>0</v>
      </c>
      <c r="J12" s="32">
        <v>0</v>
      </c>
      <c r="K12" s="33">
        <v>4</v>
      </c>
      <c r="L12" s="33">
        <v>4</v>
      </c>
      <c r="M12" s="33">
        <v>0</v>
      </c>
      <c r="N12" s="34">
        <f>SUM(I12,J12,K12,L12,M12)</f>
        <v>8</v>
      </c>
      <c r="O12" s="31">
        <v>2</v>
      </c>
      <c r="P12" s="31">
        <v>0</v>
      </c>
      <c r="Q12" s="33">
        <v>0</v>
      </c>
      <c r="R12" s="31">
        <v>2</v>
      </c>
      <c r="S12" s="31">
        <v>0</v>
      </c>
      <c r="T12" s="33">
        <v>0</v>
      </c>
      <c r="U12" s="33">
        <v>0</v>
      </c>
      <c r="V12" s="33">
        <v>0</v>
      </c>
      <c r="W12" s="36">
        <f>SUM(O12,P12,Q12,R12,S12,T12,U12,V12)</f>
        <v>4</v>
      </c>
      <c r="X12" s="67">
        <f>SUM(N12,W12)</f>
        <v>12</v>
      </c>
      <c r="Y12" s="52">
        <v>0.71704350994048105</v>
      </c>
      <c r="Z12" s="128">
        <f>_xlfn.IFNA(MATCH(B12,'Group A - Selected Projects'!$B$5:$B$24,0),"Not selected")</f>
        <v>7</v>
      </c>
      <c r="AA12" s="129" t="str">
        <f>_xlfn.IFNA(MATCH(B12,'Group A - Waitlist'!$B$4:$B$21,0),"Not on waitlist")</f>
        <v>Not on waitlist</v>
      </c>
    </row>
    <row r="13" spans="2:41">
      <c r="B13" s="52">
        <v>177187</v>
      </c>
      <c r="C13" s="33" t="s">
        <v>36</v>
      </c>
      <c r="D13" s="33">
        <v>2005</v>
      </c>
      <c r="E13" s="33" t="s">
        <v>37</v>
      </c>
      <c r="F13" s="33">
        <v>1200</v>
      </c>
      <c r="G13" s="33" t="s">
        <v>10</v>
      </c>
      <c r="H13" s="31" t="s">
        <v>38</v>
      </c>
      <c r="I13" s="35">
        <v>0</v>
      </c>
      <c r="J13" s="37">
        <v>1</v>
      </c>
      <c r="K13" s="33">
        <v>4</v>
      </c>
      <c r="L13" s="33">
        <v>2</v>
      </c>
      <c r="M13" s="35">
        <v>0</v>
      </c>
      <c r="N13" s="34">
        <f>SUM(I13,J13,K13,L13,M13)</f>
        <v>7</v>
      </c>
      <c r="O13" s="33">
        <v>0</v>
      </c>
      <c r="P13" s="35">
        <v>0</v>
      </c>
      <c r="Q13" s="33">
        <v>2</v>
      </c>
      <c r="R13" s="35">
        <v>0</v>
      </c>
      <c r="S13" s="33">
        <v>2</v>
      </c>
      <c r="T13" s="35">
        <v>0</v>
      </c>
      <c r="U13" s="35">
        <v>0</v>
      </c>
      <c r="V13" s="33">
        <v>1</v>
      </c>
      <c r="W13" s="36">
        <f>SUM(O13,P13,Q13,R13,S13,T13,U13,V13)</f>
        <v>5</v>
      </c>
      <c r="X13" s="67">
        <f>SUM(N13,W13)</f>
        <v>12</v>
      </c>
      <c r="Y13" s="52">
        <v>0.54519972556997598</v>
      </c>
      <c r="Z13" s="128">
        <f>_xlfn.IFNA(MATCH(B13,'Group A - Selected Projects'!$B$5:$B$24,0),"Not selected")</f>
        <v>8</v>
      </c>
      <c r="AA13" s="129" t="str">
        <f>_xlfn.IFNA(MATCH(B13,'Group A - Waitlist'!$B$4:$B$21,0),"Not on waitlist")</f>
        <v>Not on waitlist</v>
      </c>
    </row>
    <row r="14" spans="2:41">
      <c r="B14" s="52">
        <v>176863</v>
      </c>
      <c r="C14" s="33" t="s">
        <v>39</v>
      </c>
      <c r="D14" s="33">
        <v>2023</v>
      </c>
      <c r="E14" s="33" t="s">
        <v>40</v>
      </c>
      <c r="F14" s="33">
        <v>4000</v>
      </c>
      <c r="G14" s="33" t="s">
        <v>10</v>
      </c>
      <c r="H14" s="31" t="s">
        <v>38</v>
      </c>
      <c r="I14" s="33">
        <v>0</v>
      </c>
      <c r="J14" s="37">
        <v>1</v>
      </c>
      <c r="K14" s="33">
        <v>4</v>
      </c>
      <c r="L14" s="33">
        <v>4</v>
      </c>
      <c r="M14" s="33">
        <v>0</v>
      </c>
      <c r="N14" s="34">
        <f>SUM(I14,J14,K14,L14,M14)</f>
        <v>9</v>
      </c>
      <c r="O14" s="33">
        <v>2</v>
      </c>
      <c r="P14" s="33">
        <v>0</v>
      </c>
      <c r="Q14" s="31">
        <v>0</v>
      </c>
      <c r="R14" s="33">
        <v>0</v>
      </c>
      <c r="S14" s="33">
        <v>0</v>
      </c>
      <c r="T14" s="33">
        <v>0</v>
      </c>
      <c r="U14" s="33">
        <v>0</v>
      </c>
      <c r="V14" s="33">
        <v>1</v>
      </c>
      <c r="W14" s="36">
        <f>SUM(O14,P14,Q14,R14,S14,T14,U14,V14)</f>
        <v>3</v>
      </c>
      <c r="X14" s="67">
        <f>SUM(N14,W14)</f>
        <v>12</v>
      </c>
      <c r="Y14" s="52">
        <v>0.30349681527857297</v>
      </c>
      <c r="Z14" s="128" t="str">
        <f>_xlfn.IFNA(MATCH(B14,'Group A - Selected Projects'!$B$5:$B$24,0),"Not selected")</f>
        <v>Not selected</v>
      </c>
      <c r="AA14" s="129">
        <f>_xlfn.IFNA(MATCH(B14,'Group A - Waitlist'!$B$4:$B$21,0),"Not on waitlist")</f>
        <v>1</v>
      </c>
    </row>
    <row r="15" spans="2:41">
      <c r="B15" s="53">
        <v>176391</v>
      </c>
      <c r="C15" s="134" t="s">
        <v>41</v>
      </c>
      <c r="D15" s="134">
        <v>2570</v>
      </c>
      <c r="E15" s="134" t="s">
        <v>42</v>
      </c>
      <c r="F15" s="134">
        <v>4250</v>
      </c>
      <c r="G15" s="134" t="s">
        <v>10</v>
      </c>
      <c r="H15" s="54" t="s">
        <v>43</v>
      </c>
      <c r="I15" s="55">
        <v>0</v>
      </c>
      <c r="J15" s="56">
        <v>2</v>
      </c>
      <c r="K15" s="55">
        <v>4</v>
      </c>
      <c r="L15" s="55">
        <v>4</v>
      </c>
      <c r="M15" s="57">
        <v>0</v>
      </c>
      <c r="N15" s="58">
        <f>SUM(I15,J15,K15,L15,M15)</f>
        <v>10</v>
      </c>
      <c r="O15" s="55">
        <v>0</v>
      </c>
      <c r="P15" s="55">
        <v>0</v>
      </c>
      <c r="Q15" s="55">
        <v>0</v>
      </c>
      <c r="R15" s="59">
        <v>0</v>
      </c>
      <c r="S15" s="55">
        <v>0</v>
      </c>
      <c r="T15" s="55">
        <v>0</v>
      </c>
      <c r="U15" s="57">
        <v>0</v>
      </c>
      <c r="V15" s="55">
        <v>0</v>
      </c>
      <c r="W15" s="60">
        <f>SUM(O15,P15,Q15,R15,S15,T15,U15,V15)</f>
        <v>0</v>
      </c>
      <c r="X15" s="68">
        <f>SUM(N15,W15)</f>
        <v>10</v>
      </c>
      <c r="Y15" s="65">
        <v>1.69370598385419E-2</v>
      </c>
      <c r="Z15" s="128" t="str">
        <f>_xlfn.IFNA(MATCH(B15,'Group A - Selected Projects'!$B$5:$B$24,0),"Not selected")</f>
        <v>Not selected</v>
      </c>
      <c r="AA15" s="129">
        <f>_xlfn.IFNA(MATCH(B15,'Group A - Waitlist'!$B$4:$B$21,0),"Not on waitlist")</f>
        <v>2</v>
      </c>
    </row>
    <row r="16" spans="2:41">
      <c r="Y16" s="2"/>
    </row>
    <row r="18" spans="25:25">
      <c r="Y18" s="2"/>
    </row>
  </sheetData>
  <autoFilter ref="B5:AA5" xr:uid="{EAC4195B-6F13-4BCB-9F2E-2C1F5DE7C767}">
    <sortState xmlns:xlrd2="http://schemas.microsoft.com/office/spreadsheetml/2017/richdata2" ref="B6:AA15">
      <sortCondition ref="B5"/>
    </sortState>
  </autoFilter>
  <sortState xmlns:xlrd2="http://schemas.microsoft.com/office/spreadsheetml/2017/richdata2" ref="B6:AA15">
    <sortCondition descending="1" ref="X6:X15"/>
    <sortCondition descending="1" ref="Y6:Y15"/>
  </sortState>
  <mergeCells count="1">
    <mergeCell ref="E2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077A-719B-4452-A06C-08F2A61293DA}">
  <sheetPr>
    <tabColor theme="5" tint="-0.249977111117893"/>
  </sheetPr>
  <dimension ref="B2:H59"/>
  <sheetViews>
    <sheetView showGridLines="0" zoomScale="130" zoomScaleNormal="130" workbookViewId="0">
      <selection activeCell="H10" sqref="H10:H12"/>
    </sheetView>
  </sheetViews>
  <sheetFormatPr defaultColWidth="8.85546875" defaultRowHeight="14.45"/>
  <cols>
    <col min="3" max="3" width="20" customWidth="1"/>
    <col min="4" max="4" width="13.5703125" customWidth="1"/>
    <col min="5" max="5" width="38.85546875" customWidth="1"/>
    <col min="6" max="6" width="35.140625" customWidth="1"/>
    <col min="7" max="7" width="15.42578125" customWidth="1"/>
    <col min="8" max="8" width="20" customWidth="1"/>
  </cols>
  <sheetData>
    <row r="2" spans="2:8" ht="56.25" customHeight="1">
      <c r="E2" s="75" t="s">
        <v>44</v>
      </c>
      <c r="F2" s="70" t="s">
        <v>45</v>
      </c>
      <c r="G2" s="71">
        <f>SUM(F5:F59)/1000</f>
        <v>31.04</v>
      </c>
    </row>
    <row r="3" spans="2:8">
      <c r="E3" s="72"/>
      <c r="F3" s="73"/>
    </row>
    <row r="4" spans="2:8" ht="51" customHeight="1">
      <c r="B4" s="76" t="s">
        <v>46</v>
      </c>
      <c r="C4" s="77" t="s">
        <v>6</v>
      </c>
      <c r="D4" s="77" t="s">
        <v>47</v>
      </c>
      <c r="E4" s="78" t="s">
        <v>48</v>
      </c>
      <c r="F4" s="79" t="s">
        <v>49</v>
      </c>
      <c r="G4" s="79" t="s">
        <v>20</v>
      </c>
      <c r="H4" s="80" t="s">
        <v>50</v>
      </c>
    </row>
    <row r="5" spans="2:8">
      <c r="B5" s="51">
        <v>176616</v>
      </c>
      <c r="C5" s="33" t="str">
        <f>IF(_xlfn.XLOOKUP(B5,'Group A - Scores'!$B$6:$B$19,'Group A - Scores'!$E$6:$E$19,0)=0,"",_xlfn.XLOOKUP(B5,'Group A - Scores'!$B$6:$B$19, 'Group A - Scores'!$E$6:$E$19,0))</f>
        <v>Sauget CSG 1 LLC</v>
      </c>
      <c r="D5" s="33">
        <f>IF(_xlfn.XLOOKUP(B5,'Group A - Scores'!$B$6:$B$19,'Group A - Scores'!$D$6:$D$19,0)=0,"",_xlfn.XLOOKUP(B5,'Group A - Scores'!$B$6:$B$19,'Group A - Scores'!$D$6:$D$19,0))</f>
        <v>2152</v>
      </c>
      <c r="E5" s="33" t="str">
        <f>IF(_xlfn.XLOOKUP(B5,'Group A - Scores'!$B$6:$B$19,'Group A - Scores'!$C$6:$C$19,0)=0,"",_xlfn.XLOOKUP(B5,'Group A - Scores'!$B$6:$B$19,'Group A - Scores'!$C$6:$C$19,0))</f>
        <v>Dimension IL 1 LLC</v>
      </c>
      <c r="F5" s="33">
        <f>IF(_xlfn.XLOOKUP(B5,'Group A - Scores'!$B$6:$B$19,'Group A - Scores'!$F$6:$F$19,0)=0,"",_xlfn.XLOOKUP(B5,'Group A - Scores'!$B$6:$B$19,'Group A - Scores'!$F$6:$F$19,0))</f>
        <v>4500</v>
      </c>
      <c r="G5" s="33">
        <f>IF(_xlfn.XLOOKUP(B5,'Group A - Scores'!$B$6:$B$19,'Group A - Scores'!$X$6:$X$19,0)=0,"",_xlfn.XLOOKUP(B5,'Group A - Scores'!$B$6:$B$19,'Group A - Scores'!$X$6:$X$19,0))</f>
        <v>18</v>
      </c>
      <c r="H5" s="81">
        <f>IF(_xlfn.XLOOKUP(B5,'Group A - Scores'!$B$6:$B$19,'Group A - Scores'!$Y$6:$Y$19,0)=0,"",_xlfn.XLOOKUP(B5,'Group A - Scores'!$B$6:$B$19,'Group A - Scores'!$Y$6:$Y$19,0))</f>
        <v>0.86479127433684</v>
      </c>
    </row>
    <row r="6" spans="2:8">
      <c r="B6" s="52">
        <v>176634</v>
      </c>
      <c r="C6" s="33" t="str">
        <f>IF(_xlfn.XLOOKUP(B6,'Group A - Scores'!$B$6:$B$19,'Group A - Scores'!$E$6:$E$19,0)=0,"",_xlfn.XLOOKUP(B6,'Group A - Scores'!$B$6:$B$19, 'Group A - Scores'!$E$6:$E$19,0))</f>
        <v>Sauget CSG 2 LLC</v>
      </c>
      <c r="D6" s="33">
        <f>IF(_xlfn.XLOOKUP(B6,'Group A - Scores'!$B$6:$B$19,'Group A - Scores'!$D$6:$D$19,0)=0,"",_xlfn.XLOOKUP(B6,'Group A - Scores'!$B$6:$B$19,'Group A - Scores'!$D$6:$D$19,0))</f>
        <v>2152</v>
      </c>
      <c r="E6" s="33" t="str">
        <f>IF(_xlfn.XLOOKUP(B6,'Group A - Scores'!$B$6:$B$19,'Group A - Scores'!$C$6:$C$19,0)=0,"",_xlfn.XLOOKUP(B6,'Group A - Scores'!$B$6:$B$19,'Group A - Scores'!$C$6:$C$19,0))</f>
        <v>Dimension IL 1 LLC</v>
      </c>
      <c r="F6" s="33">
        <f>IF(_xlfn.XLOOKUP(B6,'Group A - Scores'!$B$6:$B$19,'Group A - Scores'!$F$6:$F$19,0)=0,"",_xlfn.XLOOKUP(B6,'Group A - Scores'!$B$6:$B$19,'Group A - Scores'!$F$6:$F$19,0))</f>
        <v>4950</v>
      </c>
      <c r="G6" s="33">
        <f>IF(_xlfn.XLOOKUP(B6,'Group A - Scores'!$B$6:$B$19,'Group A - Scores'!$X$6:$X$19,0)=0,"",_xlfn.XLOOKUP(B6,'Group A - Scores'!$B$6:$B$19,'Group A - Scores'!$X$6:$X$19,0))</f>
        <v>18</v>
      </c>
      <c r="H6" s="81">
        <f>IF(_xlfn.XLOOKUP(B6,'Group A - Scores'!$B$6:$B$19,'Group A - Scores'!$Y$6:$Y$19,0)=0,"",_xlfn.XLOOKUP(B6,'Group A - Scores'!$B$6:$B$19,'Group A - Scores'!$Y$6:$Y$19,0))</f>
        <v>0.41699538630624</v>
      </c>
    </row>
    <row r="7" spans="2:8">
      <c r="B7" s="52">
        <v>176669</v>
      </c>
      <c r="C7" s="33" t="str">
        <f>IF(_xlfn.XLOOKUP(B7,'Group A - Scores'!$B$6:$B$19,'Group A - Scores'!$E$6:$E$19,0)=0,"",_xlfn.XLOOKUP(B7,'Group A - Scores'!$B$6:$B$19, 'Group A - Scores'!$E$6:$E$19,0))</f>
        <v>Champaign CSG 1 LLC</v>
      </c>
      <c r="D7" s="33">
        <f>IF(_xlfn.XLOOKUP(B7,'Group A - Scores'!$B$6:$B$19,'Group A - Scores'!$D$6:$D$19,0)=0,"",_xlfn.XLOOKUP(B7,'Group A - Scores'!$B$6:$B$19,'Group A - Scores'!$D$6:$D$19,0))</f>
        <v>2152</v>
      </c>
      <c r="E7" s="33" t="str">
        <f>IF(_xlfn.XLOOKUP(B7,'Group A - Scores'!$B$6:$B$19,'Group A - Scores'!$C$6:$C$19,0)=0,"",_xlfn.XLOOKUP(B7,'Group A - Scores'!$B$6:$B$19,'Group A - Scores'!$C$6:$C$19,0))</f>
        <v>Dimension IL 1 LLC</v>
      </c>
      <c r="F7" s="33">
        <f>IF(_xlfn.XLOOKUP(B7,'Group A - Scores'!$B$6:$B$19,'Group A - Scores'!$F$6:$F$19,0)=0,"",_xlfn.XLOOKUP(B7,'Group A - Scores'!$B$6:$B$19,'Group A - Scores'!$F$6:$F$19,0))</f>
        <v>3000</v>
      </c>
      <c r="G7" s="33">
        <f>IF(_xlfn.XLOOKUP(B7,'Group A - Scores'!$B$6:$B$19,'Group A - Scores'!$X$6:$X$19,0)=0,"",_xlfn.XLOOKUP(B7,'Group A - Scores'!$B$6:$B$19,'Group A - Scores'!$X$6:$X$19,0))</f>
        <v>16</v>
      </c>
      <c r="H7" s="81">
        <f>IF(_xlfn.XLOOKUP(B7,'Group A - Scores'!$B$6:$B$19,'Group A - Scores'!$Y$6:$Y$19,0)=0,"",_xlfn.XLOOKUP(B7,'Group A - Scores'!$B$6:$B$19,'Group A - Scores'!$Y$6:$Y$19,0))</f>
        <v>0.28955748482938498</v>
      </c>
    </row>
    <row r="8" spans="2:8">
      <c r="B8" s="52">
        <v>176613</v>
      </c>
      <c r="C8" s="33" t="str">
        <f>IF(_xlfn.XLOOKUP(B8,'Group A - Scores'!$B$6:$B$19,'Group A - Scores'!$E$6:$E$19,0)=0,"",_xlfn.XLOOKUP(B8,'Group A - Scores'!$B$6:$B$19, 'Group A - Scores'!$E$6:$E$19,0))</f>
        <v>Colt Solar 1, LLC</v>
      </c>
      <c r="D8" s="33">
        <f>IF(_xlfn.XLOOKUP(B8,'Group A - Scores'!$B$6:$B$19,'Group A - Scores'!$D$6:$D$19,0)=0,"",_xlfn.XLOOKUP(B8,'Group A - Scores'!$B$6:$B$19,'Group A - Scores'!$D$6:$D$19,0))</f>
        <v>2152</v>
      </c>
      <c r="E8" s="33" t="str">
        <f>IF(_xlfn.XLOOKUP(B8,'Group A - Scores'!$B$6:$B$19,'Group A - Scores'!$C$6:$C$19,0)=0,"",_xlfn.XLOOKUP(B8,'Group A - Scores'!$B$6:$B$19,'Group A - Scores'!$C$6:$C$19,0))</f>
        <v>Dimension IL 1 LLC</v>
      </c>
      <c r="F8" s="33">
        <f>IF(_xlfn.XLOOKUP(B8,'Group A - Scores'!$B$6:$B$19,'Group A - Scores'!$F$6:$F$19,0)=0,"",_xlfn.XLOOKUP(B8,'Group A - Scores'!$B$6:$B$19,'Group A - Scores'!$F$6:$F$19,0))</f>
        <v>2600</v>
      </c>
      <c r="G8" s="33">
        <f>IF(_xlfn.XLOOKUP(B8,'Group A - Scores'!$B$6:$B$19,'Group A - Scores'!$X$6:$X$19,0)=0,"",_xlfn.XLOOKUP(B8,'Group A - Scores'!$B$6:$B$19,'Group A - Scores'!$X$6:$X$19,0))</f>
        <v>15</v>
      </c>
      <c r="H8" s="81">
        <f>IF(_xlfn.XLOOKUP(B8,'Group A - Scores'!$B$6:$B$19,'Group A - Scores'!$Y$6:$Y$19,0)=0,"",_xlfn.XLOOKUP(B8,'Group A - Scores'!$B$6:$B$19,'Group A - Scores'!$Y$6:$Y$19,0))</f>
        <v>0.204246185431737</v>
      </c>
    </row>
    <row r="9" spans="2:8">
      <c r="B9" s="52">
        <v>176683</v>
      </c>
      <c r="C9" s="33" t="str">
        <f>IF(_xlfn.XLOOKUP(B9,'Group A - Scores'!$B$6:$B$19,'Group A - Scores'!$E$6:$E$19,0)=0,"",_xlfn.XLOOKUP(B9,'Group A - Scores'!$B$6:$B$19, 'Group A - Scores'!$E$6:$E$19,0))</f>
        <v>Mount Olive CSG 2 LLC</v>
      </c>
      <c r="D9" s="33">
        <f>IF(_xlfn.XLOOKUP(B9,'Group A - Scores'!$B$6:$B$19,'Group A - Scores'!$D$6:$D$19,0)=0,"",_xlfn.XLOOKUP(B9,'Group A - Scores'!$B$6:$B$19,'Group A - Scores'!$D$6:$D$19,0))</f>
        <v>2152</v>
      </c>
      <c r="E9" s="33" t="str">
        <f>IF(_xlfn.XLOOKUP(B9,'Group A - Scores'!$B$6:$B$19,'Group A - Scores'!$C$6:$C$19,0)=0,"",_xlfn.XLOOKUP(B9,'Group A - Scores'!$B$6:$B$19,'Group A - Scores'!$C$6:$C$19,0))</f>
        <v>Dimension IL 1 LLC</v>
      </c>
      <c r="F9" s="33">
        <f>IF(_xlfn.XLOOKUP(B9,'Group A - Scores'!$B$6:$B$19,'Group A - Scores'!$F$6:$F$19,0)=0,"",_xlfn.XLOOKUP(B9,'Group A - Scores'!$B$6:$B$19,'Group A - Scores'!$F$6:$F$19,0))</f>
        <v>4950</v>
      </c>
      <c r="G9" s="33">
        <f>IF(_xlfn.XLOOKUP(B9,'Group A - Scores'!$B$6:$B$19,'Group A - Scores'!$X$6:$X$19,0)=0,"",_xlfn.XLOOKUP(B9,'Group A - Scores'!$B$6:$B$19,'Group A - Scores'!$X$6:$X$19,0))</f>
        <v>14</v>
      </c>
      <c r="H9" s="81">
        <f>IF(_xlfn.XLOOKUP(B9,'Group A - Scores'!$B$6:$B$19,'Group A - Scores'!$Y$6:$Y$19,0)=0,"",_xlfn.XLOOKUP(B9,'Group A - Scores'!$B$6:$B$19,'Group A - Scores'!$Y$6:$Y$19,0))</f>
        <v>0.37659389156543099</v>
      </c>
    </row>
    <row r="10" spans="2:8" s="2" customFormat="1">
      <c r="B10" s="51">
        <v>177210</v>
      </c>
      <c r="C10" s="33" t="str">
        <f>IF(_xlfn.XLOOKUP(B10,'Group A - Scores'!$B$6:$B$19,'Group A - Scores'!$E$6:$E$19,0)=0,"",_xlfn.XLOOKUP(B10,'Group A - Scores'!$B$6:$B$19, 'Group A - Scores'!$E$6:$E$19,0))</f>
        <v>Chouteau CSG 1 LLC</v>
      </c>
      <c r="D10" s="33">
        <f>IF(_xlfn.XLOOKUP(B10,'Group A - Scores'!$B$6:$B$19,'Group A - Scores'!$D$6:$D$19,0)=0,"",_xlfn.XLOOKUP(B10,'Group A - Scores'!$B$6:$B$19,'Group A - Scores'!$D$6:$D$19,0))</f>
        <v>2152</v>
      </c>
      <c r="E10" s="33" t="str">
        <f>IF(_xlfn.XLOOKUP(B10,'Group A - Scores'!$B$6:$B$19,'Group A - Scores'!$C$6:$C$19,0)=0,"",_xlfn.XLOOKUP(B10,'Group A - Scores'!$B$6:$B$19,'Group A - Scores'!$C$6:$C$19,0))</f>
        <v>Dimension IL 1 LLC</v>
      </c>
      <c r="F10" s="33">
        <f>IF(_xlfn.XLOOKUP(B10,'Group A - Scores'!$B$6:$B$19,'Group A - Scores'!$F$6:$F$19,0)=0,"",_xlfn.XLOOKUP(B10,'Group A - Scores'!$B$6:$B$19,'Group A - Scores'!$F$6:$F$19,0))</f>
        <v>4920</v>
      </c>
      <c r="G10" s="33">
        <f>IF(_xlfn.XLOOKUP(B10,'Group A - Scores'!$B$6:$B$19,'Group A - Scores'!$X$6:$X$19,0)=0,"",_xlfn.XLOOKUP(B10,'Group A - Scores'!$B$6:$B$19,'Group A - Scores'!$X$6:$X$19,0))</f>
        <v>12</v>
      </c>
      <c r="H10" s="81">
        <f>IF(_xlfn.XLOOKUP(B10,'Group A - Scores'!$B$6:$B$19,'Group A - Scores'!$Y$6:$Y$19,0)=0,"",_xlfn.XLOOKUP(B10,'Group A - Scores'!$B$6:$B$19,'Group A - Scores'!$Y$6:$Y$19,0))</f>
        <v>0.93887898815554005</v>
      </c>
    </row>
    <row r="11" spans="2:8">
      <c r="B11" s="51">
        <v>177211</v>
      </c>
      <c r="C11" s="33" t="str">
        <f>IF(_xlfn.XLOOKUP(B11,'Group A - Scores'!$B$6:$B$19,'Group A - Scores'!$E$6:$E$19,0)=0,"",_xlfn.XLOOKUP(B11,'Group A - Scores'!$B$6:$B$19, 'Group A - Scores'!$E$6:$E$19,0))</f>
        <v>Edwardsville CSG 3 LLC</v>
      </c>
      <c r="D11" s="33">
        <f>IF(_xlfn.XLOOKUP(B11,'Group A - Scores'!$B$6:$B$19,'Group A - Scores'!$D$6:$D$19,0)=0,"",_xlfn.XLOOKUP(B11,'Group A - Scores'!$B$6:$B$19,'Group A - Scores'!$D$6:$D$19,0))</f>
        <v>2152</v>
      </c>
      <c r="E11" s="33" t="str">
        <f>IF(_xlfn.XLOOKUP(B11,'Group A - Scores'!$B$6:$B$19,'Group A - Scores'!$C$6:$C$19,0)=0,"",_xlfn.XLOOKUP(B11,'Group A - Scores'!$B$6:$B$19,'Group A - Scores'!$C$6:$C$19,0))</f>
        <v>Dimension IL 1 LLC</v>
      </c>
      <c r="F11" s="33">
        <f>IF(_xlfn.XLOOKUP(B11,'Group A - Scores'!$B$6:$B$19,'Group A - Scores'!$F$6:$F$19,0)=0,"",_xlfn.XLOOKUP(B11,'Group A - Scores'!$B$6:$B$19,'Group A - Scores'!$F$6:$F$19,0))</f>
        <v>4920</v>
      </c>
      <c r="G11" s="33">
        <f>IF(_xlfn.XLOOKUP(B11,'Group A - Scores'!$B$6:$B$19,'Group A - Scores'!$X$6:$X$19,0)=0,"",_xlfn.XLOOKUP(B11,'Group A - Scores'!$B$6:$B$19,'Group A - Scores'!$X$6:$X$19,0))</f>
        <v>12</v>
      </c>
      <c r="H11" s="81">
        <f>IF(_xlfn.XLOOKUP(B11,'Group A - Scores'!$B$6:$B$19,'Group A - Scores'!$Y$6:$Y$19,0)=0,"",_xlfn.XLOOKUP(B11,'Group A - Scores'!$B$6:$B$19,'Group A - Scores'!$Y$6:$Y$19,0))</f>
        <v>0.71704350994048105</v>
      </c>
    </row>
    <row r="12" spans="2:8">
      <c r="B12" s="52">
        <v>177187</v>
      </c>
      <c r="C12" s="33" t="str">
        <f>IF(_xlfn.XLOOKUP(B12,'Group A - Scores'!$B$6:$B$19,'Group A - Scores'!$E$6:$E$19,0)=0,"",_xlfn.XLOOKUP(B12,'Group A - Scores'!$B$6:$B$19, 'Group A - Scores'!$E$6:$E$19,0))</f>
        <v>Galva Farm</v>
      </c>
      <c r="D12" s="33">
        <f>IF(_xlfn.XLOOKUP(B12,'Group A - Scores'!$B$6:$B$19,'Group A - Scores'!$D$6:$D$19,0)=0,"",_xlfn.XLOOKUP(B12,'Group A - Scores'!$B$6:$B$19,'Group A - Scores'!$D$6:$D$19,0))</f>
        <v>2005</v>
      </c>
      <c r="E12" s="33" t="str">
        <f>IF(_xlfn.XLOOKUP(B12,'Group A - Scores'!$B$6:$B$19,'Group A - Scores'!$C$6:$C$19,0)=0,"",_xlfn.XLOOKUP(B12,'Group A - Scores'!$B$6:$B$19,'Group A - Scores'!$C$6:$C$19,0))</f>
        <v>BOW Renewables LLC</v>
      </c>
      <c r="F12" s="33">
        <f>IF(_xlfn.XLOOKUP(B12,'Group A - Scores'!$B$6:$B$19,'Group A - Scores'!$F$6:$F$19,0)=0,"",_xlfn.XLOOKUP(B12,'Group A - Scores'!$B$6:$B$19,'Group A - Scores'!$F$6:$F$19,0))</f>
        <v>1200</v>
      </c>
      <c r="G12" s="33">
        <f>IF(_xlfn.XLOOKUP(B12,'Group A - Scores'!$B$6:$B$19,'Group A - Scores'!$X$6:$X$19,0)=0,"",_xlfn.XLOOKUP(B12,'Group A - Scores'!$B$6:$B$19,'Group A - Scores'!$X$6:$X$19,0))</f>
        <v>12</v>
      </c>
      <c r="H12" s="81">
        <f>IF(_xlfn.XLOOKUP(B12,'Group A - Scores'!$B$6:$B$19,'Group A - Scores'!$Y$6:$Y$19,0)=0,"",_xlfn.XLOOKUP(B12,'Group A - Scores'!$B$6:$B$19,'Group A - Scores'!$Y$6:$Y$19,0))</f>
        <v>0.54519972556997598</v>
      </c>
    </row>
    <row r="13" spans="2:8">
      <c r="B13" s="52"/>
      <c r="C13" s="33" t="str">
        <f>IF(_xlfn.XLOOKUP(B13,'Group A - Scores'!$B$6:$B$19,'Group A - Scores'!$E$6:$E$19,0)=0,"",_xlfn.XLOOKUP(B13,'Group A - Scores'!$B$6:$B$19, 'Group A - Scores'!$E$6:$E$19,0))</f>
        <v/>
      </c>
      <c r="D13" s="33" t="str">
        <f>IF(_xlfn.XLOOKUP(B13,'Group A - Scores'!$B$6:$B$19,'Group A - Scores'!$D$6:$D$19,0)=0,"",_xlfn.XLOOKUP(B13,'Group A - Scores'!$B$6:$B$19,'Group A - Scores'!$D$6:$D$19,0))</f>
        <v/>
      </c>
      <c r="E13" s="33" t="str">
        <f>IF(_xlfn.XLOOKUP(B13,'Group A - Scores'!$B$6:$B$19,'Group A - Scores'!$C$6:$C$19,0)=0,"",_xlfn.XLOOKUP(B13,'Group A - Scores'!$B$6:$B$19,'Group A - Scores'!$C$6:$C$19,0))</f>
        <v/>
      </c>
      <c r="F13" s="33" t="str">
        <f>IF(_xlfn.XLOOKUP(B13,'Group A - Scores'!$B$6:$B$19,'Group A - Scores'!$F$6:$F$19,0)=0,"",_xlfn.XLOOKUP(B13,'Group A - Scores'!$B$6:$B$19,'Group A - Scores'!$F$6:$F$19,0))</f>
        <v/>
      </c>
      <c r="G13" s="33" t="str">
        <f>IF(_xlfn.XLOOKUP(B13,'Group A - Scores'!$B$6:$B$19,'Group A - Scores'!$X$6:$X$19,0)=0,"",_xlfn.XLOOKUP(B13,'Group A - Scores'!$B$6:$B$19,'Group A - Scores'!$X$6:$X$19,0))</f>
        <v/>
      </c>
      <c r="H13" s="81" t="str">
        <f>IF(_xlfn.XLOOKUP(B13,'Group A - Scores'!$B$6:$B$19,'Group A - Scores'!$Y$6:$Y$19,0)=0,"",_xlfn.XLOOKUP(B13,'Group A - Scores'!$B$6:$B$19,'Group A - Scores'!$Y$6:$Y$19,0))</f>
        <v/>
      </c>
    </row>
    <row r="14" spans="2:8">
      <c r="B14" s="53"/>
      <c r="C14" s="33" t="str">
        <f>IF(_xlfn.XLOOKUP(B14,'Group A - Scores'!$B$6:$B$19,'Group A - Scores'!$E$6:$E$19,0)=0,"",_xlfn.XLOOKUP(B14,'Group A - Scores'!$B$6:$B$19, 'Group A - Scores'!$E$6:$E$19,0))</f>
        <v/>
      </c>
      <c r="D14" s="33" t="str">
        <f>IF(_xlfn.XLOOKUP(B14,'Group A - Scores'!$B$6:$B$19,'Group A - Scores'!$D$6:$D$19,0)=0,"",_xlfn.XLOOKUP(B14,'Group A - Scores'!$B$6:$B$19,'Group A - Scores'!$D$6:$D$19,0))</f>
        <v/>
      </c>
      <c r="E14" s="33" t="str">
        <f>IF(_xlfn.XLOOKUP(B14,'Group A - Scores'!$B$6:$B$19,'Group A - Scores'!$C$6:$C$19,0)=0,"",_xlfn.XLOOKUP(B14,'Group A - Scores'!$B$6:$B$19,'Group A - Scores'!$C$6:$C$19,0))</f>
        <v/>
      </c>
      <c r="F14" s="33" t="str">
        <f>IF(_xlfn.XLOOKUP(B14,'Group A - Scores'!$B$6:$B$19,'Group A - Scores'!$F$6:$F$19,0)=0,"",_xlfn.XLOOKUP(B14,'Group A - Scores'!$B$6:$B$19,'Group A - Scores'!$F$6:$F$19,0))</f>
        <v/>
      </c>
      <c r="G14" s="33" t="str">
        <f>IF(_xlfn.XLOOKUP(B14,'Group A - Scores'!$B$6:$B$19,'Group A - Scores'!$X$6:$X$19,0)=0,"",_xlfn.XLOOKUP(B14,'Group A - Scores'!$B$6:$B$19,'Group A - Scores'!$X$6:$X$19,0))</f>
        <v/>
      </c>
      <c r="H14" s="81" t="str">
        <f>IF(_xlfn.XLOOKUP(B14,'Group A - Scores'!$B$6:$B$19,'Group A - Scores'!$Y$6:$Y$19,0)=0,"",_xlfn.XLOOKUP(B14,'Group A - Scores'!$B$6:$B$19,'Group A - Scores'!$Y$6:$Y$19,0))</f>
        <v/>
      </c>
    </row>
    <row r="15" spans="2:8">
      <c r="B15" s="52"/>
      <c r="C15" s="33" t="str">
        <f>IF(_xlfn.XLOOKUP(B15,'Group A - Scores'!$B$6:$B$19,'Group A - Scores'!$E$6:$E$19,0)=0,"",_xlfn.XLOOKUP(B15,'Group A - Scores'!$B$6:$B$19, 'Group A - Scores'!$E$6:$E$19,0))</f>
        <v/>
      </c>
      <c r="D15" s="33" t="str">
        <f>IF(_xlfn.XLOOKUP(B15,'Group A - Scores'!$B$6:$B$19,'Group A - Scores'!$D$6:$D$19,0)=0,"",_xlfn.XLOOKUP(B15,'Group A - Scores'!$B$6:$B$19,'Group A - Scores'!$D$6:$D$19,0))</f>
        <v/>
      </c>
      <c r="E15" s="33" t="str">
        <f>IF(_xlfn.XLOOKUP(B15,'Group A - Scores'!$B$6:$B$19,'Group A - Scores'!$C$6:$C$19,0)=0,"",_xlfn.XLOOKUP(B15,'Group A - Scores'!$B$6:$B$19,'Group A - Scores'!$C$6:$C$19,0))</f>
        <v/>
      </c>
      <c r="F15" s="33" t="str">
        <f>IF(_xlfn.XLOOKUP(B15,'Group A - Scores'!$B$6:$B$19,'Group A - Scores'!$F$6:$F$19,0)=0,"",_xlfn.XLOOKUP(B15,'Group A - Scores'!$B$6:$B$19,'Group A - Scores'!$F$6:$F$19,0))</f>
        <v/>
      </c>
      <c r="G15" s="33" t="str">
        <f>IF(_xlfn.XLOOKUP(B15,'Group A - Scores'!$B$6:$B$19,'Group A - Scores'!$X$6:$X$19,0)=0,"",_xlfn.XLOOKUP(B15,'Group A - Scores'!$B$6:$B$19,'Group A - Scores'!$X$6:$X$19,0))</f>
        <v/>
      </c>
      <c r="H15" s="81" t="str">
        <f>IF(_xlfn.XLOOKUP(B15,'Group A - Scores'!$B$6:$B$19,'Group A - Scores'!$Y$6:$Y$19,0)=0,"",_xlfn.XLOOKUP(B15,'Group A - Scores'!$B$6:$B$19,'Group A - Scores'!$Y$6:$Y$19,0))</f>
        <v/>
      </c>
    </row>
    <row r="16" spans="2:8">
      <c r="B16" s="52"/>
      <c r="C16" s="33" t="str">
        <f>IF(_xlfn.XLOOKUP(B16,'Group A - Scores'!$B$6:$B$19,'Group A - Scores'!$E$6:$E$19,0)=0,"",_xlfn.XLOOKUP(B16,'Group A - Scores'!$B$6:$B$19, 'Group A - Scores'!$E$6:$E$19,0))</f>
        <v/>
      </c>
      <c r="D16" s="33" t="str">
        <f>IF(_xlfn.XLOOKUP(B16,'Group A - Scores'!$B$6:$B$19,'Group A - Scores'!$D$6:$D$19,0)=0,"",_xlfn.XLOOKUP(B16,'Group A - Scores'!$B$6:$B$19,'Group A - Scores'!$D$6:$D$19,0))</f>
        <v/>
      </c>
      <c r="E16" s="33" t="str">
        <f>IF(_xlfn.XLOOKUP(B16,'[1]Group A - Scores'!$B$6:$B$19,'[1]Group A - Scores'!$C$6:$C$19,0)=0,"",_xlfn.XLOOKUP(B16,'[1]Group A - Scores'!$B$6:$B$19,'[1]Group A - Scores'!$C$6:$C$19,0))</f>
        <v/>
      </c>
      <c r="F16" s="33" t="str">
        <f>IF(_xlfn.XLOOKUP(B16,'Group A - Scores'!$B$6:$B$19,'Group A - Scores'!$F$6:$F$19,0)=0,"",_xlfn.XLOOKUP(B16,'Group A - Scores'!$B$6:$B$19,'Group A - Scores'!$F$6:$F$19,0))</f>
        <v/>
      </c>
      <c r="G16" s="33" t="str">
        <f>IF(_xlfn.XLOOKUP(B16,'Group A - Scores'!$B$6:$B$19,'Group A - Scores'!$X$6:$X$19,0)=0,"",_xlfn.XLOOKUP(B16,'Group A - Scores'!$B$6:$B$19,'Group A - Scores'!$X$6:$X$19,0))</f>
        <v/>
      </c>
      <c r="H16" s="81" t="str">
        <f>IF(_xlfn.XLOOKUP(B16,'Group A - Scores'!$B$6:$B$19,'Group A - Scores'!$Y$6:$Y$19,0)=0,"",_xlfn.XLOOKUP(B16,'Group A - Scores'!$B$6:$B$19,'Group A - Scores'!$Y$6:$Y$19,0))</f>
        <v/>
      </c>
    </row>
    <row r="17" spans="2:8">
      <c r="B17" s="52"/>
      <c r="C17" s="33" t="str">
        <f>IF(_xlfn.XLOOKUP(B17,'Group A - Scores'!$B$6:$B$19,'Group A - Scores'!$E$6:$E$19,0)=0,"",_xlfn.XLOOKUP(B17,'Group A - Scores'!$B$6:$B$19, 'Group A - Scores'!$E$6:$E$19,0))</f>
        <v/>
      </c>
      <c r="D17" s="33" t="str">
        <f>IF(_xlfn.XLOOKUP(B17,'Group A - Scores'!$B$6:$B$19,'Group A - Scores'!$D$6:$D$19,0)=0,"",_xlfn.XLOOKUP(B17,'Group A - Scores'!$B$6:$B$19,'Group A - Scores'!$D$6:$D$19,0))</f>
        <v/>
      </c>
      <c r="E17" s="33" t="str">
        <f>IF(_xlfn.XLOOKUP(B17,'[1]Group A - Scores'!$B$6:$B$19,'[1]Group A - Scores'!$C$6:$C$19,0)=0,"",_xlfn.XLOOKUP(B17,'[1]Group A - Scores'!$B$6:$B$19,'[1]Group A - Scores'!$C$6:$C$19,0))</f>
        <v/>
      </c>
      <c r="F17" s="33" t="str">
        <f>IF(_xlfn.XLOOKUP(B17,'Group A - Scores'!$B$6:$B$19,'Group A - Scores'!$F$6:$F$19,0)=0,"",_xlfn.XLOOKUP(B17,'Group A - Scores'!$B$6:$B$19,'Group A - Scores'!$F$6:$F$19,0))</f>
        <v/>
      </c>
      <c r="G17" s="33" t="str">
        <f>IF(_xlfn.XLOOKUP(B17,'Group A - Scores'!$B$6:$B$19,'Group A - Scores'!$X$6:$X$19,0)=0,"",_xlfn.XLOOKUP(B17,'Group A - Scores'!$B$6:$B$19,'Group A - Scores'!$X$6:$X$19,0))</f>
        <v/>
      </c>
      <c r="H17" s="81" t="str">
        <f>IF(_xlfn.XLOOKUP(B17,'Group A - Scores'!$B$6:$B$19,'Group A - Scores'!$Y$6:$Y$19,0)=0,"",_xlfn.XLOOKUP(B17,'Group A - Scores'!$B$6:$B$19,'Group A - Scores'!$Y$6:$Y$19,0))</f>
        <v/>
      </c>
    </row>
    <row r="18" spans="2:8">
      <c r="B18" s="52"/>
      <c r="C18" s="33" t="str">
        <f>IF(_xlfn.XLOOKUP(B18,'Group A - Scores'!$B$6:$B$19,'Group A - Scores'!$E$6:$E$19,0)=0,"",_xlfn.XLOOKUP(B18,'Group A - Scores'!$B$6:$B$19, 'Group A - Scores'!$E$6:$E$19,0))</f>
        <v/>
      </c>
      <c r="D18" s="33" t="str">
        <f>IF(_xlfn.XLOOKUP(B18,'Group A - Scores'!$B$6:$B$19,'Group A - Scores'!$D$6:$D$19,0)=0,"",_xlfn.XLOOKUP(B18,'Group A - Scores'!$B$6:$B$19,'Group A - Scores'!$D$6:$D$19,0))</f>
        <v/>
      </c>
      <c r="E18" s="33" t="str">
        <f>IF(_xlfn.XLOOKUP(B18,'[1]Group A - Scores'!$B$6:$B$19,'[1]Group A - Scores'!$C$6:$C$19,0)=0,"",_xlfn.XLOOKUP(B18,'[1]Group A - Scores'!$B$6:$B$19,'[1]Group A - Scores'!$C$6:$C$19,0))</f>
        <v/>
      </c>
      <c r="F18" s="33" t="str">
        <f>IF(_xlfn.XLOOKUP(B18,'Group A - Scores'!$B$6:$B$19,'Group A - Scores'!$F$6:$F$19,0)=0,"",_xlfn.XLOOKUP(B18,'Group A - Scores'!$B$6:$B$19,'Group A - Scores'!$F$6:$F$19,0))</f>
        <v/>
      </c>
      <c r="G18" s="33" t="str">
        <f>IF(_xlfn.XLOOKUP(B18,'Group A - Scores'!$B$6:$B$19,'Group A - Scores'!$X$6:$X$19,0)=0,"",_xlfn.XLOOKUP(B18,'Group A - Scores'!$B$6:$B$19,'Group A - Scores'!$X$6:$X$19,0))</f>
        <v/>
      </c>
      <c r="H18" s="81" t="str">
        <f>IF(_xlfn.XLOOKUP(B18,'Group A - Scores'!$B$6:$B$19,'Group A - Scores'!$Y$6:$Y$19,0)=0,"",_xlfn.XLOOKUP(B18,'Group A - Scores'!$B$6:$B$19,'Group A - Scores'!$Y$6:$Y$19,0))</f>
        <v/>
      </c>
    </row>
    <row r="19" spans="2:8">
      <c r="B19" s="52"/>
      <c r="C19" s="33" t="str">
        <f>IF(_xlfn.XLOOKUP(B19,'Group A - Scores'!$B$6:$B$19,'Group A - Scores'!$E$6:$E$19,0)=0,"",_xlfn.XLOOKUP(B19,'Group A - Scores'!$B$6:$B$19, 'Group A - Scores'!$E$6:$E$19,0))</f>
        <v/>
      </c>
      <c r="D19" s="33" t="str">
        <f>IF(_xlfn.XLOOKUP(B19,'Group A - Scores'!$B$6:$B$19,'Group A - Scores'!$D$6:$D$19,0)=0,"",_xlfn.XLOOKUP(B19,'Group A - Scores'!$B$6:$B$19,'Group A - Scores'!$D$6:$D$19,0))</f>
        <v/>
      </c>
      <c r="E19" s="33" t="str">
        <f>IF(_xlfn.XLOOKUP(B19,'[1]Group A - Scores'!$B$6:$B$19,'[1]Group A - Scores'!$C$6:$C$19,0)=0,"",_xlfn.XLOOKUP(B19,'[1]Group A - Scores'!$B$6:$B$19,'[1]Group A - Scores'!$C$6:$C$19,0))</f>
        <v/>
      </c>
      <c r="F19" s="33" t="str">
        <f>IF(_xlfn.XLOOKUP(B19,'Group A - Scores'!$B$6:$B$19,'Group A - Scores'!$F$6:$F$19,0)=0,"",_xlfn.XLOOKUP(B19,'Group A - Scores'!$B$6:$B$19,'Group A - Scores'!$F$6:$F$19,0))</f>
        <v/>
      </c>
      <c r="G19" s="33" t="str">
        <f>IF(_xlfn.XLOOKUP(B19,'Group A - Scores'!$B$6:$B$19,'Group A - Scores'!$X$6:$X$19,0)=0,"",_xlfn.XLOOKUP(B19,'Group A - Scores'!$B$6:$B$19,'Group A - Scores'!$X$6:$X$19,0))</f>
        <v/>
      </c>
      <c r="H19" s="81" t="str">
        <f>IF(_xlfn.XLOOKUP(B19,'Group A - Scores'!$B$6:$B$19,'Group A - Scores'!$Y$6:$Y$19,0)=0,"",_xlfn.XLOOKUP(B19,'Group A - Scores'!$B$6:$B$19,'Group A - Scores'!$Y$6:$Y$19,0))</f>
        <v/>
      </c>
    </row>
    <row r="20" spans="2:8">
      <c r="B20" s="52"/>
      <c r="C20" s="33" t="str">
        <f>IF(_xlfn.XLOOKUP(B20,'Group A - Scores'!$B$6:$B$19,'Group A - Scores'!$E$6:$E$19,0)=0,"",_xlfn.XLOOKUP(B20,'Group A - Scores'!$B$6:$B$19, 'Group A - Scores'!$E$6:$E$19,0))</f>
        <v/>
      </c>
      <c r="D20" s="33" t="str">
        <f>IF(_xlfn.XLOOKUP(B20,'Group A - Scores'!$B$6:$B$19,'Group A - Scores'!$D$6:$D$19,0)=0,"",_xlfn.XLOOKUP(B20,'Group A - Scores'!$B$6:$B$19,'Group A - Scores'!$D$6:$D$19,0))</f>
        <v/>
      </c>
      <c r="E20" s="33" t="str">
        <f>IF(_xlfn.XLOOKUP(B20,'[1]Group A - Scores'!$B$6:$B$19,'[1]Group A - Scores'!$C$6:$C$19,0)=0,"",_xlfn.XLOOKUP(B20,'[1]Group A - Scores'!$B$6:$B$19,'[1]Group A - Scores'!$C$6:$C$19,0))</f>
        <v/>
      </c>
      <c r="F20" s="33" t="str">
        <f>IF(_xlfn.XLOOKUP(B20,'Group A - Scores'!$B$6:$B$19,'Group A - Scores'!$F$6:$F$19,0)=0,"",_xlfn.XLOOKUP(B20,'Group A - Scores'!$B$6:$B$19,'Group A - Scores'!$F$6:$F$19,0))</f>
        <v/>
      </c>
      <c r="G20" s="33" t="str">
        <f>IF(_xlfn.XLOOKUP(B20,'Group A - Scores'!$B$6:$B$19,'Group A - Scores'!$X$6:$X$19,0)=0,"",_xlfn.XLOOKUP(B20,'Group A - Scores'!$B$6:$B$19,'Group A - Scores'!$X$6:$X$19,0))</f>
        <v/>
      </c>
      <c r="H20" s="81" t="str">
        <f>IF(_xlfn.XLOOKUP(B20,'Group A - Scores'!$B$6:$B$19,'Group A - Scores'!$Y$6:$Y$19,0)=0,"",_xlfn.XLOOKUP(B20,'Group A - Scores'!$B$6:$B$19,'Group A - Scores'!$Y$6:$Y$19,0))</f>
        <v/>
      </c>
    </row>
    <row r="21" spans="2:8">
      <c r="B21" s="52"/>
      <c r="C21" s="33" t="str">
        <f>IF(_xlfn.XLOOKUP(B21,'Group A - Scores'!$B$6:$B$19,'Group A - Scores'!$E$6:$E$19,0)=0,"",_xlfn.XLOOKUP(B21,'Group A - Scores'!$B$6:$B$19, 'Group A - Scores'!$E$6:$E$19,0))</f>
        <v/>
      </c>
      <c r="D21" s="33" t="str">
        <f>IF(_xlfn.XLOOKUP(B21,'Group A - Scores'!$B$6:$B$19,'Group A - Scores'!$D$6:$D$19,0)=0,"",_xlfn.XLOOKUP(B21,'Group A - Scores'!$B$6:$B$19,'Group A - Scores'!$D$6:$D$19,0))</f>
        <v/>
      </c>
      <c r="E21" s="33" t="str">
        <f>IF(_xlfn.XLOOKUP(B21,'[1]Group A - Scores'!$B$6:$B$19,'[1]Group A - Scores'!$C$6:$C$19,0)=0,"",_xlfn.XLOOKUP(B21,'[1]Group A - Scores'!$B$6:$B$19,'[1]Group A - Scores'!$C$6:$C$19,0))</f>
        <v/>
      </c>
      <c r="F21" s="33" t="str">
        <f>IF(_xlfn.XLOOKUP(B21,'Group A - Scores'!$B$6:$B$19,'Group A - Scores'!$F$6:$F$19,0)=0,"",_xlfn.XLOOKUP(B21,'Group A - Scores'!$B$6:$B$19,'Group A - Scores'!$F$6:$F$19,0))</f>
        <v/>
      </c>
      <c r="G21" s="33" t="str">
        <f>IF(_xlfn.XLOOKUP(B21,'Group A - Scores'!$B$6:$B$19,'Group A - Scores'!$X$6:$X$19,0)=0,"",_xlfn.XLOOKUP(B21,'Group A - Scores'!$B$6:$B$19,'Group A - Scores'!$X$6:$X$19,0))</f>
        <v/>
      </c>
      <c r="H21" s="81" t="str">
        <f>IF(_xlfn.XLOOKUP(B21,'Group A - Scores'!$B$6:$B$19,'Group A - Scores'!$Y$6:$Y$19,0)=0,"",_xlfn.XLOOKUP(B21,'Group A - Scores'!$B$6:$B$19,'Group A - Scores'!$Y$6:$Y$19,0))</f>
        <v/>
      </c>
    </row>
    <row r="22" spans="2:8">
      <c r="B22" s="52"/>
      <c r="C22" s="33" t="str">
        <f>IF(_xlfn.XLOOKUP(B22,'Group A - Scores'!$B$6:$B$19,'Group A - Scores'!$E$6:$E$19,0)=0,"",_xlfn.XLOOKUP(B22,'Group A - Scores'!$B$6:$B$19, 'Group A - Scores'!$E$6:$E$19,0))</f>
        <v/>
      </c>
      <c r="D22" s="33" t="str">
        <f>IF(_xlfn.XLOOKUP(B22,'Group A - Scores'!$B$6:$B$19,'Group A - Scores'!$D$6:$D$19,0)=0,"",_xlfn.XLOOKUP(B22,'Group A - Scores'!$B$6:$B$19,'Group A - Scores'!$D$6:$D$19,0))</f>
        <v/>
      </c>
      <c r="E22" s="33" t="str">
        <f>IF(_xlfn.XLOOKUP(B22,'[1]Group A - Scores'!$B$6:$B$19,'[1]Group A - Scores'!$C$6:$C$19,0)=0,"",_xlfn.XLOOKUP(B22,'[1]Group A - Scores'!$B$6:$B$19,'[1]Group A - Scores'!$C$6:$C$19,0))</f>
        <v/>
      </c>
      <c r="F22" s="33" t="str">
        <f>IF(_xlfn.XLOOKUP(B22,'Group A - Scores'!$B$6:$B$19,'Group A - Scores'!$F$6:$F$19,0)=0,"",_xlfn.XLOOKUP(B22,'Group A - Scores'!$B$6:$B$19,'Group A - Scores'!$F$6:$F$19,0))</f>
        <v/>
      </c>
      <c r="G22" s="33" t="str">
        <f>IF(_xlfn.XLOOKUP(B22,'Group A - Scores'!$B$6:$B$19,'Group A - Scores'!$X$6:$X$19,0)=0,"",_xlfn.XLOOKUP(B22,'Group A - Scores'!$B$6:$B$19,'Group A - Scores'!$X$6:$X$19,0))</f>
        <v/>
      </c>
      <c r="H22" s="81" t="str">
        <f>IF(_xlfn.XLOOKUP(B22,'Group A - Scores'!$B$6:$B$19,'Group A - Scores'!$Y$6:$Y$19,0)=0,"",_xlfn.XLOOKUP(B22,'Group A - Scores'!$B$6:$B$19,'Group A - Scores'!$Y$6:$Y$19,0))</f>
        <v/>
      </c>
    </row>
    <row r="23" spans="2:8">
      <c r="B23" s="52"/>
      <c r="C23" s="33" t="str">
        <f>IF(_xlfn.XLOOKUP(B23,'Group A - Scores'!$B$6:$B$19,'Group A - Scores'!$E$6:$E$19,0)=0,"",_xlfn.XLOOKUP(B23,'Group A - Scores'!$B$6:$B$19, 'Group A - Scores'!$E$6:$E$19,0))</f>
        <v/>
      </c>
      <c r="D23" s="33" t="str">
        <f>IF(_xlfn.XLOOKUP(B23,'Group A - Scores'!$B$6:$B$19,'Group A - Scores'!$D$6:$D$19,0)=0,"",_xlfn.XLOOKUP(B23,'Group A - Scores'!$B$6:$B$19,'Group A - Scores'!$D$6:$D$19,0))</f>
        <v/>
      </c>
      <c r="E23" s="33" t="str">
        <f>IF(_xlfn.XLOOKUP(B23,'[1]Group A - Scores'!$B$6:$B$19,'[1]Group A - Scores'!$C$6:$C$19,0)=0,"",_xlfn.XLOOKUP(B23,'[1]Group A - Scores'!$B$6:$B$19,'[1]Group A - Scores'!$C$6:$C$19,0))</f>
        <v/>
      </c>
      <c r="F23" s="33" t="str">
        <f>IF(_xlfn.XLOOKUP(B23,'Group A - Scores'!$B$6:$B$19,'Group A - Scores'!$F$6:$F$19,0)=0,"",_xlfn.XLOOKUP(B23,'Group A - Scores'!$B$6:$B$19,'Group A - Scores'!$F$6:$F$19,0))</f>
        <v/>
      </c>
      <c r="G23" s="33" t="str">
        <f>IF(_xlfn.XLOOKUP(B23,'Group A - Scores'!$B$6:$B$19,'Group A - Scores'!$X$6:$X$19,0)=0,"",_xlfn.XLOOKUP(B23,'Group A - Scores'!$B$6:$B$19,'Group A - Scores'!$X$6:$X$19,0))</f>
        <v/>
      </c>
      <c r="H23" s="81" t="str">
        <f>IF(_xlfn.XLOOKUP(B23,'Group A - Scores'!$B$6:$B$19,'Group A - Scores'!$Y$6:$Y$19,0)=0,"",_xlfn.XLOOKUP(B23,'Group A - Scores'!$B$6:$B$19,'Group A - Scores'!$Y$6:$Y$19,0))</f>
        <v/>
      </c>
    </row>
    <row r="24" spans="2:8">
      <c r="B24" s="52"/>
      <c r="C24" s="33" t="str">
        <f>IF(_xlfn.XLOOKUP(B24,'Group A - Scores'!$B$6:$B$19,'Group A - Scores'!$E$6:$E$19,0)=0,"",_xlfn.XLOOKUP(B24,'Group A - Scores'!$B$6:$B$19, 'Group A - Scores'!$E$6:$E$19,0))</f>
        <v/>
      </c>
      <c r="D24" s="33" t="str">
        <f>IF(_xlfn.XLOOKUP(B24,'Group A - Scores'!$B$6:$B$19,'Group A - Scores'!$D$6:$D$19,0)=0,"",_xlfn.XLOOKUP(B24,'Group A - Scores'!$B$6:$B$19,'Group A - Scores'!$D$6:$D$19,0))</f>
        <v/>
      </c>
      <c r="E24" s="33" t="str">
        <f>IF(_xlfn.XLOOKUP(B24,'[1]Group A - Scores'!$B$6:$B$19,'[1]Group A - Scores'!$C$6:$C$19,0)=0,"",_xlfn.XLOOKUP(B24,'[1]Group A - Scores'!$B$6:$B$19,'[1]Group A - Scores'!$C$6:$C$19,0))</f>
        <v/>
      </c>
      <c r="F24" s="33" t="str">
        <f>IF(_xlfn.XLOOKUP(B24,'Group A - Scores'!$B$6:$B$19,'Group A - Scores'!$F$6:$F$19,0)=0,"",_xlfn.XLOOKUP(B24,'Group A - Scores'!$B$6:$B$19,'Group A - Scores'!$F$6:$F$19,0))</f>
        <v/>
      </c>
      <c r="G24" s="33" t="str">
        <f>IF(_xlfn.XLOOKUP(B24,'Group A - Scores'!$B$6:$B$19,'Group A - Scores'!$X$6:$X$19,0)=0,"",_xlfn.XLOOKUP(B24,'Group A - Scores'!$B$6:$B$19,'Group A - Scores'!$X$6:$X$19,0))</f>
        <v/>
      </c>
      <c r="H24" s="81" t="str">
        <f>IF(_xlfn.XLOOKUP(B24,'Group A - Scores'!$B$6:$B$19,'Group A - Scores'!$Y$6:$Y$19,0)=0,"",_xlfn.XLOOKUP(B24,'Group A - Scores'!$B$6:$B$19,'Group A - Scores'!$Y$6:$Y$19,0))</f>
        <v/>
      </c>
    </row>
    <row r="25" spans="2:8">
      <c r="B25" s="52"/>
      <c r="C25" s="33" t="str">
        <f>IF(_xlfn.XLOOKUP(B25,'Group A - Scores'!$B$6:$B$19,'Group A - Scores'!$E$6:$E$19,0)=0,"",_xlfn.XLOOKUP(B25,'Group A - Scores'!$B$6:$B$19, 'Group A - Scores'!$E$6:$E$19,0))</f>
        <v/>
      </c>
      <c r="D25" s="33" t="str">
        <f>IF(_xlfn.XLOOKUP(B25,'Group A - Scores'!$B$6:$B$19,'Group A - Scores'!$D$6:$D$19,0)=0,"",_xlfn.XLOOKUP(B25,'Group A - Scores'!$B$6:$B$19,'Group A - Scores'!$D$6:$D$19,0))</f>
        <v/>
      </c>
      <c r="E25" s="33" t="str">
        <f>IF(_xlfn.XLOOKUP(B25,'[1]Group A - Scores'!$B$6:$B$19,'[1]Group A - Scores'!$C$6:$C$19,0)=0,"",_xlfn.XLOOKUP(B25,'[1]Group A - Scores'!$B$6:$B$19,'[1]Group A - Scores'!$C$6:$C$19,0))</f>
        <v/>
      </c>
      <c r="F25" s="33" t="str">
        <f>IF(_xlfn.XLOOKUP(B25,'Group A - Scores'!$B$6:$B$19,'Group A - Scores'!$F$6:$F$19,0)=0,"",_xlfn.XLOOKUP(B25,'Group A - Scores'!$B$6:$B$19,'Group A - Scores'!$F$6:$F$19,0))</f>
        <v/>
      </c>
      <c r="G25" s="33" t="str">
        <f>IF(_xlfn.XLOOKUP(B25,'Group A - Scores'!$B$6:$B$19,'Group A - Scores'!$X$6:$X$19,0)=0,"",_xlfn.XLOOKUP(B25,'Group A - Scores'!$B$6:$B$19,'Group A - Scores'!$X$6:$X$19,0))</f>
        <v/>
      </c>
      <c r="H25" s="81" t="str">
        <f>IF(_xlfn.XLOOKUP(B25,'Group A - Scores'!$B$6:$B$19,'Group A - Scores'!$Y$6:$Y$19,0)=0,"",_xlfn.XLOOKUP(B25,'Group A - Scores'!$B$6:$B$19,'Group A - Scores'!$Y$6:$Y$19,0))</f>
        <v/>
      </c>
    </row>
    <row r="26" spans="2:8">
      <c r="B26" s="52"/>
      <c r="C26" s="33" t="str">
        <f>IF(_xlfn.XLOOKUP(B26,'Group A - Scores'!$B$6:$B$19,'Group A - Scores'!$E$6:$E$19,0)=0,"",_xlfn.XLOOKUP(B26,'Group A - Scores'!$B$6:$B$19, 'Group A - Scores'!$E$6:$E$19,0))</f>
        <v/>
      </c>
      <c r="D26" s="33" t="str">
        <f>IF(_xlfn.XLOOKUP(B26,'Group A - Scores'!$B$6:$B$19,'Group A - Scores'!$D$6:$D$19,0)=0,"",_xlfn.XLOOKUP(B26,'Group A - Scores'!$B$6:$B$19,'Group A - Scores'!$D$6:$D$19,0))</f>
        <v/>
      </c>
      <c r="E26" s="33" t="str">
        <f>IF(_xlfn.XLOOKUP(B26,'[1]Group A - Scores'!$B$6:$B$19,'[1]Group A - Scores'!$C$6:$C$19,0)=0,"",_xlfn.XLOOKUP(B26,'[1]Group A - Scores'!$B$6:$B$19,'[1]Group A - Scores'!$C$6:$C$19,0))</f>
        <v/>
      </c>
      <c r="F26" s="33" t="str">
        <f>IF(_xlfn.XLOOKUP(B26,'Group A - Scores'!$B$6:$B$19,'Group A - Scores'!$F$6:$F$19,0)=0,"",_xlfn.XLOOKUP(B26,'Group A - Scores'!$B$6:$B$19,'Group A - Scores'!$F$6:$F$19,0))</f>
        <v/>
      </c>
      <c r="G26" s="33" t="str">
        <f>IF(_xlfn.XLOOKUP(B26,'Group A - Scores'!$B$6:$B$19,'Group A - Scores'!$X$6:$X$19,0)=0,"",_xlfn.XLOOKUP(B26,'Group A - Scores'!$B$6:$B$19,'Group A - Scores'!$X$6:$X$19,0))</f>
        <v/>
      </c>
      <c r="H26" s="81" t="str">
        <f>IF(_xlfn.XLOOKUP(B26,'Group A - Scores'!$B$6:$B$19,'Group A - Scores'!$Y$6:$Y$19,0)=0,"",_xlfn.XLOOKUP(B26,'Group A - Scores'!$B$6:$B$19,'Group A - Scores'!$Y$6:$Y$19,0))</f>
        <v/>
      </c>
    </row>
    <row r="27" spans="2:8">
      <c r="B27" s="52"/>
      <c r="C27" s="33" t="str">
        <f>IF(_xlfn.XLOOKUP(B27,'Group A - Scores'!$B$6:$B$19,'Group A - Scores'!$E$6:$E$19,0)=0,"",_xlfn.XLOOKUP(B27,'Group A - Scores'!$B$6:$B$19, 'Group A - Scores'!$E$6:$E$19,0))</f>
        <v/>
      </c>
      <c r="D27" s="33" t="str">
        <f>IF(_xlfn.XLOOKUP(B27,'Group A - Scores'!$B$6:$B$19,'Group A - Scores'!$D$6:$D$19,0)=0,"",_xlfn.XLOOKUP(B27,'Group A - Scores'!$B$6:$B$19,'Group A - Scores'!$D$6:$D$19,0))</f>
        <v/>
      </c>
      <c r="E27" s="33" t="str">
        <f>IF(_xlfn.XLOOKUP(B27,'[1]Group A - Scores'!$B$6:$B$19,'[1]Group A - Scores'!$C$6:$C$19,0)=0,"",_xlfn.XLOOKUP(B27,'[1]Group A - Scores'!$B$6:$B$19,'[1]Group A - Scores'!$C$6:$C$19,0))</f>
        <v/>
      </c>
      <c r="F27" s="33" t="str">
        <f>IF(_xlfn.XLOOKUP(B27,'Group A - Scores'!$B$6:$B$19,'Group A - Scores'!$F$6:$F$19,0)=0,"",_xlfn.XLOOKUP(B27,'Group A - Scores'!$B$6:$B$19,'Group A - Scores'!$F$6:$F$19,0))</f>
        <v/>
      </c>
      <c r="G27" s="33" t="str">
        <f>IF(_xlfn.XLOOKUP(B27,'Group A - Scores'!$B$6:$B$19,'Group A - Scores'!$X$6:$X$19,0)=0,"",_xlfn.XLOOKUP(B27,'Group A - Scores'!$B$6:$B$19,'Group A - Scores'!$X$6:$X$19,0))</f>
        <v/>
      </c>
      <c r="H27" s="81" t="str">
        <f>IF(_xlfn.XLOOKUP(B27,'Group A - Scores'!$B$6:$B$19,'Group A - Scores'!$Y$6:$Y$19,0)=0,"",_xlfn.XLOOKUP(B27,'Group A - Scores'!$B$6:$B$19,'Group A - Scores'!$Y$6:$Y$19,0))</f>
        <v/>
      </c>
    </row>
    <row r="28" spans="2:8">
      <c r="B28" s="52"/>
      <c r="C28" s="33" t="str">
        <f>IF(_xlfn.XLOOKUP(B28,'Group A - Scores'!$B$6:$B$19,'Group A - Scores'!$E$6:$E$19,0)=0,"",_xlfn.XLOOKUP(B28,'Group A - Scores'!$B$6:$B$19, 'Group A - Scores'!$E$6:$E$19,0))</f>
        <v/>
      </c>
      <c r="D28" s="33" t="str">
        <f>IF(_xlfn.XLOOKUP(B28,'Group A - Scores'!$B$6:$B$19,'Group A - Scores'!$D$6:$D$19,0)=0,"",_xlfn.XLOOKUP(B28,'Group A - Scores'!$B$6:$B$19,'Group A - Scores'!$D$6:$D$19,0))</f>
        <v/>
      </c>
      <c r="E28" s="33" t="str">
        <f>IF(_xlfn.XLOOKUP(B28,'[1]Group A - Scores'!$B$6:$B$19,'[1]Group A - Scores'!$C$6:$C$19,0)=0,"",_xlfn.XLOOKUP(B28,'[1]Group A - Scores'!$B$6:$B$19,'[1]Group A - Scores'!$C$6:$C$19,0))</f>
        <v/>
      </c>
      <c r="F28" s="33" t="str">
        <f>IF(_xlfn.XLOOKUP(B28,'Group A - Scores'!$B$6:$B$19,'Group A - Scores'!$F$6:$F$19,0)=0,"",_xlfn.XLOOKUP(B28,'Group A - Scores'!$B$6:$B$19,'Group A - Scores'!$F$6:$F$19,0))</f>
        <v/>
      </c>
      <c r="G28" s="33" t="str">
        <f>IF(_xlfn.XLOOKUP(B28,'Group A - Scores'!$B$6:$B$19,'Group A - Scores'!$X$6:$X$19,0)=0,"",_xlfn.XLOOKUP(B28,'Group A - Scores'!$B$6:$B$19,'Group A - Scores'!$X$6:$X$19,0))</f>
        <v/>
      </c>
      <c r="H28" s="81" t="str">
        <f>IF(_xlfn.XLOOKUP(B28,'Group A - Scores'!$B$6:$B$19,'Group A - Scores'!$Y$6:$Y$19,0)=0,"",_xlfn.XLOOKUP(B28,'Group A - Scores'!$B$6:$B$19,'Group A - Scores'!$Y$6:$Y$19,0))</f>
        <v/>
      </c>
    </row>
    <row r="29" spans="2:8">
      <c r="B29" s="52"/>
      <c r="C29" s="33" t="str">
        <f>IF(_xlfn.XLOOKUP(B29,'Group A - Scores'!$B$6:$B$19,'Group A - Scores'!$E$6:$E$19,0)=0,"",_xlfn.XLOOKUP(B29,'Group A - Scores'!$B$6:$B$19, 'Group A - Scores'!$E$6:$E$19,0))</f>
        <v/>
      </c>
      <c r="D29" s="33" t="str">
        <f>IF(_xlfn.XLOOKUP(B29,'Group A - Scores'!$B$6:$B$19,'Group A - Scores'!$D$6:$D$19,0)=0,"",_xlfn.XLOOKUP(B29,'Group A - Scores'!$B$6:$B$19,'Group A - Scores'!$D$6:$D$19,0))</f>
        <v/>
      </c>
      <c r="E29" s="33" t="str">
        <f>IF(_xlfn.XLOOKUP(B29,'[1]Group A - Scores'!$B$6:$B$19,'[1]Group A - Scores'!$C$6:$C$19,0)=0,"",_xlfn.XLOOKUP(B29,'[1]Group A - Scores'!$B$6:$B$19,'[1]Group A - Scores'!$C$6:$C$19,0))</f>
        <v/>
      </c>
      <c r="F29" s="33" t="str">
        <f>IF(_xlfn.XLOOKUP(B29,'Group A - Scores'!$B$6:$B$19,'Group A - Scores'!$F$6:$F$19,0)=0,"",_xlfn.XLOOKUP(B29,'Group A - Scores'!$B$6:$B$19,'Group A - Scores'!$F$6:$F$19,0))</f>
        <v/>
      </c>
      <c r="G29" s="33" t="str">
        <f>IF(_xlfn.XLOOKUP(B29,'Group A - Scores'!$B$6:$B$19,'Group A - Scores'!$X$6:$X$19,0)=0,"",_xlfn.XLOOKUP(B29,'Group A - Scores'!$B$6:$B$19,'Group A - Scores'!$X$6:$X$19,0))</f>
        <v/>
      </c>
      <c r="H29" s="81" t="str">
        <f>IF(_xlfn.XLOOKUP(B29,'Group A - Scores'!$B$6:$B$19,'Group A - Scores'!$Y$6:$Y$19,0)=0,"",_xlfn.XLOOKUP(B29,'Group A - Scores'!$B$6:$B$19,'Group A - Scores'!$Y$6:$Y$19,0))</f>
        <v/>
      </c>
    </row>
    <row r="30" spans="2:8">
      <c r="B30" s="52"/>
      <c r="C30" s="33" t="str">
        <f>IF(_xlfn.XLOOKUP(B30,'Group A - Scores'!$B$6:$B$19,'Group A - Scores'!$E$6:$E$19,0)=0,"",_xlfn.XLOOKUP(B30,'Group A - Scores'!$B$6:$B$19, 'Group A - Scores'!$E$6:$E$19,0))</f>
        <v/>
      </c>
      <c r="D30" s="33" t="str">
        <f>IF(_xlfn.XLOOKUP(B30,'Group A - Scores'!$B$6:$B$19,'Group A - Scores'!$D$6:$D$19,0)=0,"",_xlfn.XLOOKUP(B30,'Group A - Scores'!$B$6:$B$19,'Group A - Scores'!$D$6:$D$19,0))</f>
        <v/>
      </c>
      <c r="E30" s="33" t="str">
        <f>IF(_xlfn.XLOOKUP(B30,'[1]Group A - Scores'!$B$6:$B$19,'[1]Group A - Scores'!$C$6:$C$19,0)=0,"",_xlfn.XLOOKUP(B30,'[1]Group A - Scores'!$B$6:$B$19,'[1]Group A - Scores'!$C$6:$C$19,0))</f>
        <v/>
      </c>
      <c r="F30" s="33" t="str">
        <f>IF(_xlfn.XLOOKUP(B30,'Group A - Scores'!$B$6:$B$19,'Group A - Scores'!$F$6:$F$19,0)=0,"",_xlfn.XLOOKUP(B30,'Group A - Scores'!$B$6:$B$19,'Group A - Scores'!$F$6:$F$19,0))</f>
        <v/>
      </c>
      <c r="G30" s="33" t="str">
        <f>IF(_xlfn.XLOOKUP(B30,'Group A - Scores'!$B$6:$B$19,'Group A - Scores'!$X$6:$X$19,0)=0,"",_xlfn.XLOOKUP(B30,'Group A - Scores'!$B$6:$B$19,'Group A - Scores'!$X$6:$X$19,0))</f>
        <v/>
      </c>
      <c r="H30" s="81" t="str">
        <f>IF(_xlfn.XLOOKUP(B30,'Group A - Scores'!$B$6:$B$19,'Group A - Scores'!$Y$6:$Y$19,0)=0,"",_xlfn.XLOOKUP(B30,'Group A - Scores'!$B$6:$B$19,'Group A - Scores'!$Y$6:$Y$19,0))</f>
        <v/>
      </c>
    </row>
    <row r="31" spans="2:8">
      <c r="B31" s="52"/>
      <c r="C31" s="33" t="str">
        <f>IF(_xlfn.XLOOKUP(B31,'Group A - Scores'!$B$6:$B$19,'Group A - Scores'!$E$6:$E$19,0)=0,"",_xlfn.XLOOKUP(B31,'Group A - Scores'!$B$6:$B$19, 'Group A - Scores'!$E$6:$E$19,0))</f>
        <v/>
      </c>
      <c r="D31" s="33" t="str">
        <f>IF(_xlfn.XLOOKUP(B31,'Group A - Scores'!$B$6:$B$19,'Group A - Scores'!$D$6:$D$19,0)=0,"",_xlfn.XLOOKUP(B31,'Group A - Scores'!$B$6:$B$19,'Group A - Scores'!$D$6:$D$19,0))</f>
        <v/>
      </c>
      <c r="E31" s="33" t="str">
        <f>IF(_xlfn.XLOOKUP(B31,'[1]Group A - Scores'!$B$6:$B$19,'[1]Group A - Scores'!$C$6:$C$19,0)=0,"",_xlfn.XLOOKUP(B31,'[1]Group A - Scores'!$B$6:$B$19,'[1]Group A - Scores'!$C$6:$C$19,0))</f>
        <v/>
      </c>
      <c r="F31" s="33" t="str">
        <f>IF(_xlfn.XLOOKUP(B31,'Group A - Scores'!$B$6:$B$19,'Group A - Scores'!$F$6:$F$19,0)=0,"",_xlfn.XLOOKUP(B31,'Group A - Scores'!$B$6:$B$19,'Group A - Scores'!$F$6:$F$19,0))</f>
        <v/>
      </c>
      <c r="G31" s="33" t="str">
        <f>IF(_xlfn.XLOOKUP(B31,'Group A - Scores'!$B$6:$B$19,'Group A - Scores'!$X$6:$X$19,0)=0,"",_xlfn.XLOOKUP(B31,'Group A - Scores'!$B$6:$B$19,'Group A - Scores'!$X$6:$X$19,0))</f>
        <v/>
      </c>
      <c r="H31" s="81" t="str">
        <f>IF(_xlfn.XLOOKUP(B31,'Group A - Scores'!$B$6:$B$19,'Group A - Scores'!$Y$6:$Y$19,0)=0,"",_xlfn.XLOOKUP(B31,'Group A - Scores'!$B$6:$B$19,'Group A - Scores'!$Y$6:$Y$19,0))</f>
        <v/>
      </c>
    </row>
    <row r="32" spans="2:8">
      <c r="B32" s="52"/>
      <c r="C32" s="33" t="str">
        <f>IF(_xlfn.XLOOKUP(B32,'Group A - Scores'!$B$6:$B$19,'Group A - Scores'!$E$6:$E$19,0)=0,"",_xlfn.XLOOKUP(B32,'Group A - Scores'!$B$6:$B$19, 'Group A - Scores'!$E$6:$E$19,0))</f>
        <v/>
      </c>
      <c r="D32" s="33" t="str">
        <f>IF(_xlfn.XLOOKUP(B32,'Group A - Scores'!$B$6:$B$19,'Group A - Scores'!$D$6:$D$19,0)=0,"",_xlfn.XLOOKUP(B32,'Group A - Scores'!$B$6:$B$19,'Group A - Scores'!$D$6:$D$19,0))</f>
        <v/>
      </c>
      <c r="E32" s="33" t="str">
        <f>IF(_xlfn.XLOOKUP(B32,'[1]Group A - Scores'!$B$6:$B$19,'[1]Group A - Scores'!$C$6:$C$19,0)=0,"",_xlfn.XLOOKUP(B32,'[1]Group A - Scores'!$B$6:$B$19,'[1]Group A - Scores'!$C$6:$C$19,0))</f>
        <v/>
      </c>
      <c r="F32" s="33" t="str">
        <f>IF(_xlfn.XLOOKUP(B32,'Group A - Scores'!$B$6:$B$19,'Group A - Scores'!$F$6:$F$19,0)=0,"",_xlfn.XLOOKUP(B32,'Group A - Scores'!$B$6:$B$19,'Group A - Scores'!$F$6:$F$19,0))</f>
        <v/>
      </c>
      <c r="G32" s="33" t="str">
        <f>IF(_xlfn.XLOOKUP(B32,'Group A - Scores'!$B$6:$B$19,'Group A - Scores'!$X$6:$X$19,0)=0,"",_xlfn.XLOOKUP(B32,'Group A - Scores'!$B$6:$B$19,'Group A - Scores'!$X$6:$X$19,0))</f>
        <v/>
      </c>
      <c r="H32" s="81" t="str">
        <f>IF(_xlfn.XLOOKUP(B32,'Group A - Scores'!$B$6:$B$19,'Group A - Scores'!$Y$6:$Y$19,0)=0,"",_xlfn.XLOOKUP(B32,'Group A - Scores'!$B$6:$B$19,'Group A - Scores'!$Y$6:$Y$19,0))</f>
        <v/>
      </c>
    </row>
    <row r="33" spans="2:8">
      <c r="B33" s="52"/>
      <c r="C33" s="33" t="str">
        <f>IF(_xlfn.XLOOKUP(B33,'Group A - Scores'!$B$6:$B$19,'Group A - Scores'!$E$6:$E$19,0)=0,"",_xlfn.XLOOKUP(B33,'Group A - Scores'!$B$6:$B$19, 'Group A - Scores'!$E$6:$E$19,0))</f>
        <v/>
      </c>
      <c r="D33" s="33" t="str">
        <f>IF(_xlfn.XLOOKUP(B33,'Group A - Scores'!$B$6:$B$19,'Group A - Scores'!$D$6:$D$19,0)=0,"",_xlfn.XLOOKUP(B33,'Group A - Scores'!$B$6:$B$19,'Group A - Scores'!$D$6:$D$19,0))</f>
        <v/>
      </c>
      <c r="E33" s="33" t="str">
        <f>IF(_xlfn.XLOOKUP(B33,'[1]Group A - Scores'!$B$6:$B$19,'[1]Group A - Scores'!$C$6:$C$19,0)=0,"",_xlfn.XLOOKUP(B33,'[1]Group A - Scores'!$B$6:$B$19,'[1]Group A - Scores'!$C$6:$C$19,0))</f>
        <v/>
      </c>
      <c r="F33" s="33" t="str">
        <f>IF(_xlfn.XLOOKUP(B33,'Group A - Scores'!$B$6:$B$19,'Group A - Scores'!$F$6:$F$19,0)=0,"",_xlfn.XLOOKUP(B33,'Group A - Scores'!$B$6:$B$19,'Group A - Scores'!$F$6:$F$19,0))</f>
        <v/>
      </c>
      <c r="G33" s="33" t="str">
        <f>IF(_xlfn.XLOOKUP(B33,'Group A - Scores'!$B$6:$B$19,'Group A - Scores'!$X$6:$X$19,0)=0,"",_xlfn.XLOOKUP(B33,'Group A - Scores'!$B$6:$B$19,'Group A - Scores'!$X$6:$X$19,0))</f>
        <v/>
      </c>
      <c r="H33" s="81" t="str">
        <f>IF(_xlfn.XLOOKUP(B33,'Group A - Scores'!$B$6:$B$19,'Group A - Scores'!$Y$6:$Y$19,0)=0,"",_xlfn.XLOOKUP(B33,'Group A - Scores'!$B$6:$B$19,'Group A - Scores'!$Y$6:$Y$19,0))</f>
        <v/>
      </c>
    </row>
    <row r="34" spans="2:8">
      <c r="B34" s="52"/>
      <c r="C34" s="33" t="str">
        <f>IF(_xlfn.XLOOKUP(B34,'Group A - Scores'!$B$6:$B$19,'Group A - Scores'!$E$6:$E$19,0)=0,"",_xlfn.XLOOKUP(B34,'Group A - Scores'!$B$6:$B$19, 'Group A - Scores'!$E$6:$E$19,0))</f>
        <v/>
      </c>
      <c r="D34" s="33" t="str">
        <f>IF(_xlfn.XLOOKUP(B34,'Group A - Scores'!$B$6:$B$19,'Group A - Scores'!$D$6:$D$19,0)=0,"",_xlfn.XLOOKUP(B34,'Group A - Scores'!$B$6:$B$19,'Group A - Scores'!$D$6:$D$19,0))</f>
        <v/>
      </c>
      <c r="E34" s="33" t="str">
        <f>IF(_xlfn.XLOOKUP(B34,'[1]Group A - Scores'!$B$6:$B$19,'[1]Group A - Scores'!$C$6:$C$19,0)=0,"",_xlfn.XLOOKUP(B34,'[1]Group A - Scores'!$B$6:$B$19,'[1]Group A - Scores'!$C$6:$C$19,0))</f>
        <v/>
      </c>
      <c r="F34" s="33" t="str">
        <f>IF(_xlfn.XLOOKUP(B34,'Group A - Scores'!$B$6:$B$19,'Group A - Scores'!$F$6:$F$19,0)=0,"",_xlfn.XLOOKUP(B34,'Group A - Scores'!$B$6:$B$19,'Group A - Scores'!$F$6:$F$19,0))</f>
        <v/>
      </c>
      <c r="G34" s="33" t="str">
        <f>IF(_xlfn.XLOOKUP(B34,'Group A - Scores'!$B$6:$B$19,'Group A - Scores'!$X$6:$X$19,0)=0,"",_xlfn.XLOOKUP(B34,'Group A - Scores'!$B$6:$B$19,'Group A - Scores'!$X$6:$X$19,0))</f>
        <v/>
      </c>
      <c r="H34" s="81" t="str">
        <f>IF(_xlfn.XLOOKUP(B34,'Group A - Scores'!$B$6:$B$19,'Group A - Scores'!$Y$6:$Y$19,0)=0,"",_xlfn.XLOOKUP(B34,'Group A - Scores'!$B$6:$B$19,'Group A - Scores'!$Y$6:$Y$19,0))</f>
        <v/>
      </c>
    </row>
    <row r="35" spans="2:8">
      <c r="B35" s="52"/>
      <c r="C35" s="33" t="str">
        <f>IF(_xlfn.XLOOKUP(B35,'Group A - Scores'!$B$6:$B$19,'Group A - Scores'!$E$6:$E$19,0)=0,"",_xlfn.XLOOKUP(B35,'Group A - Scores'!$B$6:$B$19, 'Group A - Scores'!$E$6:$E$19,0))</f>
        <v/>
      </c>
      <c r="D35" s="33" t="str">
        <f>IF(_xlfn.XLOOKUP(B35,'Group A - Scores'!$B$6:$B$19,'Group A - Scores'!$D$6:$D$19,0)=0,"",_xlfn.XLOOKUP(B35,'Group A - Scores'!$B$6:$B$19,'Group A - Scores'!$D$6:$D$19,0))</f>
        <v/>
      </c>
      <c r="E35" s="33" t="str">
        <f>IF(_xlfn.XLOOKUP(B35,'[1]Group A - Scores'!$B$6:$B$19,'[1]Group A - Scores'!$C$6:$C$19,0)=0,"",_xlfn.XLOOKUP(B35,'[1]Group A - Scores'!$B$6:$B$19,'[1]Group A - Scores'!$C$6:$C$19,0))</f>
        <v/>
      </c>
      <c r="F35" s="33" t="str">
        <f>IF(_xlfn.XLOOKUP(B35,'Group A - Scores'!$B$6:$B$19,'Group A - Scores'!$F$6:$F$19,0)=0,"",_xlfn.XLOOKUP(B35,'Group A - Scores'!$B$6:$B$19,'Group A - Scores'!$F$6:$F$19,0))</f>
        <v/>
      </c>
      <c r="G35" s="33" t="str">
        <f>IF(_xlfn.XLOOKUP(B35,'Group A - Scores'!$B$6:$B$19,'Group A - Scores'!$X$6:$X$19,0)=0,"",_xlfn.XLOOKUP(B35,'Group A - Scores'!$B$6:$B$19,'Group A - Scores'!$X$6:$X$19,0))</f>
        <v/>
      </c>
      <c r="H35" s="81" t="str">
        <f>IF(_xlfn.XLOOKUP(B35,'Group A - Scores'!$B$6:$B$19,'Group A - Scores'!$Y$6:$Y$19,0)=0,"",_xlfn.XLOOKUP(B35,'Group A - Scores'!$B$6:$B$19,'Group A - Scores'!$Y$6:$Y$19,0))</f>
        <v/>
      </c>
    </row>
    <row r="36" spans="2:8">
      <c r="B36" s="52"/>
      <c r="C36" s="33" t="str">
        <f>IF(_xlfn.XLOOKUP(B36,'Group A - Scores'!$B$6:$B$19,'Group A - Scores'!$E$6:$E$19,0)=0,"",_xlfn.XLOOKUP(B36,'Group A - Scores'!$B$6:$B$19, 'Group A - Scores'!$E$6:$E$19,0))</f>
        <v/>
      </c>
      <c r="D36" s="33" t="str">
        <f>IF(_xlfn.XLOOKUP(B36,'Group A - Scores'!$B$6:$B$19,'Group A - Scores'!$D$6:$D$19,0)=0,"",_xlfn.XLOOKUP(B36,'Group A - Scores'!$B$6:$B$19,'Group A - Scores'!$D$6:$D$19,0))</f>
        <v/>
      </c>
      <c r="E36" s="33" t="str">
        <f>IF(_xlfn.XLOOKUP(B36,'[1]Group A - Scores'!$B$6:$B$19,'[1]Group A - Scores'!$C$6:$C$19,0)=0,"",_xlfn.XLOOKUP(B36,'[1]Group A - Scores'!$B$6:$B$19,'[1]Group A - Scores'!$C$6:$C$19,0))</f>
        <v/>
      </c>
      <c r="F36" s="33" t="str">
        <f>IF(_xlfn.XLOOKUP(B36,'Group A - Scores'!$B$6:$B$19,'Group A - Scores'!$F$6:$F$19,0)=0,"",_xlfn.XLOOKUP(B36,'Group A - Scores'!$B$6:$B$19,'Group A - Scores'!$F$6:$F$19,0))</f>
        <v/>
      </c>
      <c r="G36" s="33" t="str">
        <f>IF(_xlfn.XLOOKUP(B36,'Group A - Scores'!$B$6:$B$19,'Group A - Scores'!$X$6:$X$19,0)=0,"",_xlfn.XLOOKUP(B36,'Group A - Scores'!$B$6:$B$19,'Group A - Scores'!$X$6:$X$19,0))</f>
        <v/>
      </c>
      <c r="H36" s="81" t="str">
        <f>IF(_xlfn.XLOOKUP(B36,'Group A - Scores'!$B$6:$B$19,'Group A - Scores'!$Y$6:$Y$19,0)=0,"",_xlfn.XLOOKUP(B36,'Group A - Scores'!$B$6:$B$19,'Group A - Scores'!$Y$6:$Y$19,0))</f>
        <v/>
      </c>
    </row>
    <row r="37" spans="2:8">
      <c r="B37" s="52"/>
      <c r="C37" s="33" t="str">
        <f>IF(_xlfn.XLOOKUP(B37,'Group A - Scores'!$B$6:$B$19,'Group A - Scores'!$E$6:$E$19,0)=0,"",_xlfn.XLOOKUP(B37,'Group A - Scores'!$B$6:$B$19, 'Group A - Scores'!$E$6:$E$19,0))</f>
        <v/>
      </c>
      <c r="D37" s="33" t="str">
        <f>IF(_xlfn.XLOOKUP(B37,'Group A - Scores'!$B$6:$B$19,'Group A - Scores'!$D$6:$D$19,0)=0,"",_xlfn.XLOOKUP(B37,'Group A - Scores'!$B$6:$B$19,'Group A - Scores'!$D$6:$D$19,0))</f>
        <v/>
      </c>
      <c r="E37" s="33" t="str">
        <f>IF(_xlfn.XLOOKUP(B37,'[1]Group A - Scores'!$B$6:$B$19,'[1]Group A - Scores'!$C$6:$C$19,0)=0,"",_xlfn.XLOOKUP(B37,'[1]Group A - Scores'!$B$6:$B$19,'[1]Group A - Scores'!$C$6:$C$19,0))</f>
        <v/>
      </c>
      <c r="F37" s="33" t="str">
        <f>IF(_xlfn.XLOOKUP(B37,'Group A - Scores'!$B$6:$B$19,'Group A - Scores'!$F$6:$F$19,0)=0,"",_xlfn.XLOOKUP(B37,'Group A - Scores'!$B$6:$B$19,'Group A - Scores'!$F$6:$F$19,0))</f>
        <v/>
      </c>
      <c r="G37" s="33" t="str">
        <f>IF(_xlfn.XLOOKUP(B37,'Group A - Scores'!$B$6:$B$19,'Group A - Scores'!$X$6:$X$19,0)=0,"",_xlfn.XLOOKUP(B37,'Group A - Scores'!$B$6:$B$19,'Group A - Scores'!$X$6:$X$19,0))</f>
        <v/>
      </c>
      <c r="H37" s="81" t="str">
        <f>IF(_xlfn.XLOOKUP(B37,'Group A - Scores'!$B$6:$B$19,'Group A - Scores'!$Y$6:$Y$19,0)=0,"",_xlfn.XLOOKUP(B37,'Group A - Scores'!$B$6:$B$19,'Group A - Scores'!$Y$6:$Y$19,0))</f>
        <v/>
      </c>
    </row>
    <row r="38" spans="2:8">
      <c r="B38" s="52"/>
      <c r="C38" s="33" t="str">
        <f>IF(_xlfn.XLOOKUP(B38,'Group A - Scores'!$B$6:$B$19,'Group A - Scores'!$E$6:$E$19,0)=0,"",_xlfn.XLOOKUP(B38,'Group A - Scores'!$B$6:$B$19, 'Group A - Scores'!$E$6:$E$19,0))</f>
        <v/>
      </c>
      <c r="D38" s="33" t="str">
        <f>IF(_xlfn.XLOOKUP(B38,'Group A - Scores'!$B$6:$B$19,'Group A - Scores'!$D$6:$D$19,0)=0,"",_xlfn.XLOOKUP(B38,'Group A - Scores'!$B$6:$B$19,'Group A - Scores'!$D$6:$D$19,0))</f>
        <v/>
      </c>
      <c r="E38" s="33" t="str">
        <f>IF(_xlfn.XLOOKUP(B38,'[1]Group A - Scores'!$B$6:$B$19,'[1]Group A - Scores'!$C$6:$C$19,0)=0,"",_xlfn.XLOOKUP(B38,'[1]Group A - Scores'!$B$6:$B$19,'[1]Group A - Scores'!$C$6:$C$19,0))</f>
        <v/>
      </c>
      <c r="F38" s="33" t="str">
        <f>IF(_xlfn.XLOOKUP(B38,'Group A - Scores'!$B$6:$B$19,'Group A - Scores'!$F$6:$F$19,0)=0,"",_xlfn.XLOOKUP(B38,'Group A - Scores'!$B$6:$B$19,'Group A - Scores'!$F$6:$F$19,0))</f>
        <v/>
      </c>
      <c r="G38" s="33" t="str">
        <f>IF(_xlfn.XLOOKUP(B38,'Group A - Scores'!$B$6:$B$19,'Group A - Scores'!$X$6:$X$19,0)=0,"",_xlfn.XLOOKUP(B38,'Group A - Scores'!$B$6:$B$19,'Group A - Scores'!$X$6:$X$19,0))</f>
        <v/>
      </c>
      <c r="H38" s="81" t="str">
        <f>IF(_xlfn.XLOOKUP(B38,'Group A - Scores'!$B$6:$B$19,'Group A - Scores'!$Y$6:$Y$19,0)=0,"",_xlfn.XLOOKUP(B38,'Group A - Scores'!$B$6:$B$19,'Group A - Scores'!$Y$6:$Y$19,0))</f>
        <v/>
      </c>
    </row>
    <row r="39" spans="2:8">
      <c r="B39" s="52"/>
      <c r="C39" s="33" t="str">
        <f>IF(_xlfn.XLOOKUP(B39,'Group A - Scores'!$B$6:$B$19,'Group A - Scores'!$E$6:$E$19,0)=0,"",_xlfn.XLOOKUP(B39,'Group A - Scores'!$B$6:$B$19, 'Group A - Scores'!$E$6:$E$19,0))</f>
        <v/>
      </c>
      <c r="D39" s="33" t="str">
        <f>IF(_xlfn.XLOOKUP(B39,'Group A - Scores'!$B$6:$B$19,'Group A - Scores'!$D$6:$D$19,0)=0,"",_xlfn.XLOOKUP(B39,'Group A - Scores'!$B$6:$B$19,'Group A - Scores'!$D$6:$D$19,0))</f>
        <v/>
      </c>
      <c r="E39" s="33" t="str">
        <f>IF(_xlfn.XLOOKUP(B39,'[1]Group A - Scores'!$B$6:$B$19,'[1]Group A - Scores'!$C$6:$C$19,0)=0,"",_xlfn.XLOOKUP(B39,'[1]Group A - Scores'!$B$6:$B$19,'[1]Group A - Scores'!$C$6:$C$19,0))</f>
        <v/>
      </c>
      <c r="F39" s="33" t="str">
        <f>IF(_xlfn.XLOOKUP(B39,'Group A - Scores'!$B$6:$B$19,'Group A - Scores'!$F$6:$F$19,0)=0,"",_xlfn.XLOOKUP(B39,'Group A - Scores'!$B$6:$B$19,'Group A - Scores'!$F$6:$F$19,0))</f>
        <v/>
      </c>
      <c r="G39" s="33" t="str">
        <f>IF(_xlfn.XLOOKUP(B39,'Group A - Scores'!$B$6:$B$19,'Group A - Scores'!$X$6:$X$19,0)=0,"",_xlfn.XLOOKUP(B39,'Group A - Scores'!$B$6:$B$19,'Group A - Scores'!$X$6:$X$19,0))</f>
        <v/>
      </c>
      <c r="H39" s="81" t="str">
        <f>IF(_xlfn.XLOOKUP(B39,'Group A - Scores'!$B$6:$B$19,'Group A - Scores'!$Y$6:$Y$19,0)=0,"",_xlfn.XLOOKUP(B39,'Group A - Scores'!$B$6:$B$19,'Group A - Scores'!$Y$6:$Y$19,0))</f>
        <v/>
      </c>
    </row>
    <row r="40" spans="2:8">
      <c r="B40" s="52"/>
      <c r="C40" s="33" t="str">
        <f>IF(_xlfn.XLOOKUP(B40,'Group A - Scores'!$B$6:$B$19,'Group A - Scores'!$E$6:$E$19,0)=0,"",_xlfn.XLOOKUP(B40,'Group A - Scores'!$B$6:$B$19, 'Group A - Scores'!$E$6:$E$19,0))</f>
        <v/>
      </c>
      <c r="D40" s="33" t="str">
        <f>IF(_xlfn.XLOOKUP(B40,'Group A - Scores'!$B$6:$B$19,'Group A - Scores'!$D$6:$D$19,0)=0,"",_xlfn.XLOOKUP(B40,'Group A - Scores'!$B$6:$B$19,'Group A - Scores'!$D$6:$D$19,0))</f>
        <v/>
      </c>
      <c r="E40" s="33" t="str">
        <f>IF(_xlfn.XLOOKUP(B40,'[1]Group A - Scores'!$B$6:$B$19,'[1]Group A - Scores'!$C$6:$C$19,0)=0,"",_xlfn.XLOOKUP(B40,'[1]Group A - Scores'!$B$6:$B$19,'[1]Group A - Scores'!$C$6:$C$19,0))</f>
        <v/>
      </c>
      <c r="F40" s="33" t="str">
        <f>IF(_xlfn.XLOOKUP(B40,'Group A - Scores'!$B$6:$B$19,'Group A - Scores'!$F$6:$F$19,0)=0,"",_xlfn.XLOOKUP(B40,'Group A - Scores'!$B$6:$B$19,'Group A - Scores'!$F$6:$F$19,0))</f>
        <v/>
      </c>
      <c r="G40" s="33" t="str">
        <f>IF(_xlfn.XLOOKUP(B40,'Group A - Scores'!$B$6:$B$19,'Group A - Scores'!$X$6:$X$19,0)=0,"",_xlfn.XLOOKUP(B40,'Group A - Scores'!$B$6:$B$19,'Group A - Scores'!$X$6:$X$19,0))</f>
        <v/>
      </c>
      <c r="H40" s="81" t="str">
        <f>IF(_xlfn.XLOOKUP(B40,'Group A - Scores'!$B$6:$B$19,'Group A - Scores'!$Y$6:$Y$19,0)=0,"",_xlfn.XLOOKUP(B40,'Group A - Scores'!$B$6:$B$19,'Group A - Scores'!$Y$6:$Y$19,0))</f>
        <v/>
      </c>
    </row>
    <row r="41" spans="2:8">
      <c r="B41" s="52"/>
      <c r="C41" s="33" t="str">
        <f>IF(_xlfn.XLOOKUP(B41,'Group A - Scores'!$B$6:$B$19,'Group A - Scores'!$E$6:$E$19,0)=0,"",_xlfn.XLOOKUP(B41,'Group A - Scores'!$B$6:$B$19, 'Group A - Scores'!$E$6:$E$19,0))</f>
        <v/>
      </c>
      <c r="D41" s="33" t="str">
        <f>IF(_xlfn.XLOOKUP(B41,'Group A - Scores'!$B$6:$B$19,'Group A - Scores'!$D$6:$D$19,0)=0,"",_xlfn.XLOOKUP(B41,'Group A - Scores'!$B$6:$B$19,'Group A - Scores'!$D$6:$D$19,0))</f>
        <v/>
      </c>
      <c r="E41" s="33" t="str">
        <f>IF(_xlfn.XLOOKUP(B41,'[1]Group A - Scores'!$B$6:$B$19,'[1]Group A - Scores'!$C$6:$C$19,0)=0,"",_xlfn.XLOOKUP(B41,'[1]Group A - Scores'!$B$6:$B$19,'[1]Group A - Scores'!$C$6:$C$19,0))</f>
        <v/>
      </c>
      <c r="F41" s="33" t="str">
        <f>IF(_xlfn.XLOOKUP(B41,'Group A - Scores'!$B$6:$B$19,'Group A - Scores'!$F$6:$F$19,0)=0,"",_xlfn.XLOOKUP(B41,'Group A - Scores'!$B$6:$B$19,'Group A - Scores'!$F$6:$F$19,0))</f>
        <v/>
      </c>
      <c r="G41" s="33" t="str">
        <f>IF(_xlfn.XLOOKUP(B41,'Group A - Scores'!$B$6:$B$19,'Group A - Scores'!$X$6:$X$19,0)=0,"",_xlfn.XLOOKUP(B41,'Group A - Scores'!$B$6:$B$19,'Group A - Scores'!$X$6:$X$19,0))</f>
        <v/>
      </c>
      <c r="H41" s="81" t="str">
        <f>IF(_xlfn.XLOOKUP(B41,'Group A - Scores'!$B$6:$B$19,'Group A - Scores'!$Y$6:$Y$19,0)=0,"",_xlfn.XLOOKUP(B41,'Group A - Scores'!$B$6:$B$19,'Group A - Scores'!$Y$6:$Y$19,0))</f>
        <v/>
      </c>
    </row>
    <row r="42" spans="2:8">
      <c r="B42" s="52"/>
      <c r="C42" s="33" t="str">
        <f>IF(_xlfn.XLOOKUP(B42,'Group A - Scores'!$B$6:$B$19,'Group A - Scores'!$E$6:$E$19,0)=0,"",_xlfn.XLOOKUP(B42,'Group A - Scores'!$B$6:$B$19, 'Group A - Scores'!$E$6:$E$19,0))</f>
        <v/>
      </c>
      <c r="D42" s="33" t="str">
        <f>IF(_xlfn.XLOOKUP(B42,'Group A - Scores'!$B$6:$B$19,'Group A - Scores'!$D$6:$D$19,0)=0,"",_xlfn.XLOOKUP(B42,'Group A - Scores'!$B$6:$B$19,'Group A - Scores'!$D$6:$D$19,0))</f>
        <v/>
      </c>
      <c r="E42" s="33" t="str">
        <f>IF(_xlfn.XLOOKUP(B42,'[1]Group A - Scores'!$B$6:$B$19,'[1]Group A - Scores'!$C$6:$C$19,0)=0,"",_xlfn.XLOOKUP(B42,'[1]Group A - Scores'!$B$6:$B$19,'[1]Group A - Scores'!$C$6:$C$19,0))</f>
        <v/>
      </c>
      <c r="F42" s="33" t="str">
        <f>IF(_xlfn.XLOOKUP(B42,'Group A - Scores'!$B$6:$B$19,'Group A - Scores'!$F$6:$F$19,0)=0,"",_xlfn.XLOOKUP(B42,'Group A - Scores'!$B$6:$B$19,'Group A - Scores'!$F$6:$F$19,0))</f>
        <v/>
      </c>
      <c r="G42" s="33" t="str">
        <f>IF(_xlfn.XLOOKUP(B42,'Group A - Scores'!$B$6:$B$19,'Group A - Scores'!$X$6:$X$19,0)=0,"",_xlfn.XLOOKUP(B42,'Group A - Scores'!$B$6:$B$19,'Group A - Scores'!$X$6:$X$19,0))</f>
        <v/>
      </c>
      <c r="H42" s="81" t="str">
        <f>IF(_xlfn.XLOOKUP(B42,'Group A - Scores'!$B$6:$B$19,'Group A - Scores'!$Y$6:$Y$19,0)=0,"",_xlfn.XLOOKUP(B42,'Group A - Scores'!$B$6:$B$19,'Group A - Scores'!$Y$6:$Y$19,0))</f>
        <v/>
      </c>
    </row>
    <row r="43" spans="2:8">
      <c r="B43" s="52"/>
      <c r="C43" s="33" t="str">
        <f>IF(_xlfn.XLOOKUP(B43,'Group A - Scores'!$B$6:$B$19,'Group A - Scores'!$E$6:$E$19,0)=0,"",_xlfn.XLOOKUP(B43,'Group A - Scores'!$B$6:$B$19, 'Group A - Scores'!$E$6:$E$19,0))</f>
        <v/>
      </c>
      <c r="D43" s="33" t="str">
        <f>IF(_xlfn.XLOOKUP(B43,'Group A - Scores'!$B$6:$B$19,'Group A - Scores'!$D$6:$D$19,0)=0,"",_xlfn.XLOOKUP(B43,'Group A - Scores'!$B$6:$B$19,'Group A - Scores'!$D$6:$D$19,0))</f>
        <v/>
      </c>
      <c r="E43" s="33" t="str">
        <f>IF(_xlfn.XLOOKUP(B43,'[1]Group A - Scores'!$B$6:$B$19,'[1]Group A - Scores'!$C$6:$C$19,0)=0,"",_xlfn.XLOOKUP(B43,'[1]Group A - Scores'!$B$6:$B$19,'[1]Group A - Scores'!$C$6:$C$19,0))</f>
        <v/>
      </c>
      <c r="F43" s="33" t="str">
        <f>IF(_xlfn.XLOOKUP(B43,'Group A - Scores'!$B$6:$B$19,'Group A - Scores'!$F$6:$F$19,0)=0,"",_xlfn.XLOOKUP(B43,'Group A - Scores'!$B$6:$B$19,'Group A - Scores'!$F$6:$F$19,0))</f>
        <v/>
      </c>
      <c r="G43" s="33" t="str">
        <f>IF(_xlfn.XLOOKUP(B43,'Group A - Scores'!$B$6:$B$19,'Group A - Scores'!$X$6:$X$19,0)=0,"",_xlfn.XLOOKUP(B43,'Group A - Scores'!$B$6:$B$19,'Group A - Scores'!$X$6:$X$19,0))</f>
        <v/>
      </c>
      <c r="H43" s="81" t="str">
        <f>IF(_xlfn.XLOOKUP(B43,'Group A - Scores'!$B$6:$B$19,'Group A - Scores'!$Y$6:$Y$19,0)=0,"",_xlfn.XLOOKUP(B43,'Group A - Scores'!$B$6:$B$19,'Group A - Scores'!$Y$6:$Y$19,0))</f>
        <v/>
      </c>
    </row>
    <row r="44" spans="2:8">
      <c r="B44" s="52"/>
      <c r="C44" s="33" t="str">
        <f>IF(_xlfn.XLOOKUP(B44,'Group A - Scores'!$B$6:$B$19,'Group A - Scores'!$E$6:$E$19,0)=0,"",_xlfn.XLOOKUP(B44,'Group A - Scores'!$B$6:$B$19, 'Group A - Scores'!$E$6:$E$19,0))</f>
        <v/>
      </c>
      <c r="D44" s="33" t="str">
        <f>IF(_xlfn.XLOOKUP(B44,'Group A - Scores'!$B$6:$B$19,'Group A - Scores'!$D$6:$D$19,0)=0,"",_xlfn.XLOOKUP(B44,'Group A - Scores'!$B$6:$B$19,'Group A - Scores'!$D$6:$D$19,0))</f>
        <v/>
      </c>
      <c r="E44" s="33" t="str">
        <f>IF(_xlfn.XLOOKUP(B44,'[1]Group A - Scores'!$B$6:$B$19,'[1]Group A - Scores'!$C$6:$C$19,0)=0,"",_xlfn.XLOOKUP(B44,'[1]Group A - Scores'!$B$6:$B$19,'[1]Group A - Scores'!$C$6:$C$19,0))</f>
        <v/>
      </c>
      <c r="F44" s="33" t="str">
        <f>IF(_xlfn.XLOOKUP(B44,'Group A - Scores'!$B$6:$B$19,'Group A - Scores'!$F$6:$F$19,0)=0,"",_xlfn.XLOOKUP(B44,'Group A - Scores'!$B$6:$B$19,'Group A - Scores'!$F$6:$F$19,0))</f>
        <v/>
      </c>
      <c r="G44" s="33" t="str">
        <f>IF(_xlfn.XLOOKUP(B44,'Group A - Scores'!$B$6:$B$19,'Group A - Scores'!$X$6:$X$19,0)=0,"",_xlfn.XLOOKUP(B44,'Group A - Scores'!$B$6:$B$19,'Group A - Scores'!$X$6:$X$19,0))</f>
        <v/>
      </c>
      <c r="H44" s="81" t="str">
        <f>IF(_xlfn.XLOOKUP(B44,'Group A - Scores'!$B$6:$B$19,'Group A - Scores'!$Y$6:$Y$19,0)=0,"",_xlfn.XLOOKUP(B44,'Group A - Scores'!$B$6:$B$19,'Group A - Scores'!$Y$6:$Y$19,0))</f>
        <v/>
      </c>
    </row>
    <row r="45" spans="2:8">
      <c r="B45" s="52"/>
      <c r="C45" s="33" t="str">
        <f>IF(_xlfn.XLOOKUP(B45,'Group A - Scores'!$B$6:$B$19,'Group A - Scores'!$E$6:$E$19,0)=0,"",_xlfn.XLOOKUP(B45,'Group A - Scores'!$B$6:$B$19, 'Group A - Scores'!$E$6:$E$19,0))</f>
        <v/>
      </c>
      <c r="D45" s="33" t="str">
        <f>IF(_xlfn.XLOOKUP(B45,'Group A - Scores'!$B$6:$B$19,'Group A - Scores'!$D$6:$D$19,0)=0,"",_xlfn.XLOOKUP(B45,'Group A - Scores'!$B$6:$B$19,'Group A - Scores'!$D$6:$D$19,0))</f>
        <v/>
      </c>
      <c r="E45" s="33" t="str">
        <f>IF(_xlfn.XLOOKUP(B45,'[1]Group A - Scores'!$B$6:$B$19,'[1]Group A - Scores'!$C$6:$C$19,0)=0,"",_xlfn.XLOOKUP(B45,'[1]Group A - Scores'!$B$6:$B$19,'[1]Group A - Scores'!$C$6:$C$19,0))</f>
        <v/>
      </c>
      <c r="F45" s="33" t="str">
        <f>IF(_xlfn.XLOOKUP(B45,'Group A - Scores'!$B$6:$B$19,'Group A - Scores'!$F$6:$F$19,0)=0,"",_xlfn.XLOOKUP(B45,'Group A - Scores'!$B$6:$B$19,'Group A - Scores'!$F$6:$F$19,0))</f>
        <v/>
      </c>
      <c r="G45" s="33" t="str">
        <f>IF(_xlfn.XLOOKUP(B45,'Group A - Scores'!$B$6:$B$19,'Group A - Scores'!$X$6:$X$19,0)=0,"",_xlfn.XLOOKUP(B45,'Group A - Scores'!$B$6:$B$19,'Group A - Scores'!$X$6:$X$19,0))</f>
        <v/>
      </c>
      <c r="H45" s="81" t="str">
        <f>IF(_xlfn.XLOOKUP(B45,'Group A - Scores'!$B$6:$B$19,'Group A - Scores'!$Y$6:$Y$19,0)=0,"",_xlfn.XLOOKUP(B45,'Group A - Scores'!$B$6:$B$19,'Group A - Scores'!$Y$6:$Y$19,0))</f>
        <v/>
      </c>
    </row>
    <row r="46" spans="2:8">
      <c r="B46" s="52"/>
      <c r="C46" s="33" t="str">
        <f>IF(_xlfn.XLOOKUP(B46,'Group A - Scores'!$B$6:$B$19,'Group A - Scores'!$E$6:$E$19,0)=0,"",_xlfn.XLOOKUP(B46,'Group A - Scores'!$B$6:$B$19, 'Group A - Scores'!$E$6:$E$19,0))</f>
        <v/>
      </c>
      <c r="D46" s="33" t="str">
        <f>IF(_xlfn.XLOOKUP(B46,'Group A - Scores'!$B$6:$B$19,'Group A - Scores'!$D$6:$D$19,0)=0,"",_xlfn.XLOOKUP(B46,'Group A - Scores'!$B$6:$B$19,'Group A - Scores'!$D$6:$D$19,0))</f>
        <v/>
      </c>
      <c r="E46" s="33" t="str">
        <f>IF(_xlfn.XLOOKUP(B46,'[1]Group A - Scores'!$B$6:$B$19,'[1]Group A - Scores'!$C$6:$C$19,0)=0,"",_xlfn.XLOOKUP(B46,'[1]Group A - Scores'!$B$6:$B$19,'[1]Group A - Scores'!$C$6:$C$19,0))</f>
        <v/>
      </c>
      <c r="F46" s="33" t="str">
        <f>IF(_xlfn.XLOOKUP(B46,'Group A - Scores'!$B$6:$B$19,'Group A - Scores'!$F$6:$F$19,0)=0,"",_xlfn.XLOOKUP(B46,'Group A - Scores'!$B$6:$B$19,'Group A - Scores'!$F$6:$F$19,0))</f>
        <v/>
      </c>
      <c r="G46" s="33" t="str">
        <f>IF(_xlfn.XLOOKUP(B46,'Group A - Scores'!$B$6:$B$19,'Group A - Scores'!$X$6:$X$19,0)=0,"",_xlfn.XLOOKUP(B46,'Group A - Scores'!$B$6:$B$19,'Group A - Scores'!$X$6:$X$19,0))</f>
        <v/>
      </c>
      <c r="H46" s="81" t="str">
        <f>IF(_xlfn.XLOOKUP(B46,'Group A - Scores'!$B$6:$B$19,'Group A - Scores'!$Y$6:$Y$19,0)=0,"",_xlfn.XLOOKUP(B46,'Group A - Scores'!$B$6:$B$19,'Group A - Scores'!$Y$6:$Y$19,0))</f>
        <v/>
      </c>
    </row>
    <row r="47" spans="2:8">
      <c r="B47" s="52"/>
      <c r="C47" s="33" t="str">
        <f>IF(_xlfn.XLOOKUP(B47,'Group A - Scores'!$B$6:$B$19,'Group A - Scores'!$E$6:$E$19,0)=0,"",_xlfn.XLOOKUP(B47,'Group A - Scores'!$B$6:$B$19, 'Group A - Scores'!$E$6:$E$19,0))</f>
        <v/>
      </c>
      <c r="D47" s="33" t="str">
        <f>IF(_xlfn.XLOOKUP(B47,'Group A - Scores'!$B$6:$B$19,'Group A - Scores'!$D$6:$D$19,0)=0,"",_xlfn.XLOOKUP(B47,'Group A - Scores'!$B$6:$B$19,'Group A - Scores'!$D$6:$D$19,0))</f>
        <v/>
      </c>
      <c r="E47" s="33" t="str">
        <f>IF(_xlfn.XLOOKUP(B47,'[1]Group A - Scores'!$B$6:$B$19,'[1]Group A - Scores'!$C$6:$C$19,0)=0,"",_xlfn.XLOOKUP(B47,'[1]Group A - Scores'!$B$6:$B$19,'[1]Group A - Scores'!$C$6:$C$19,0))</f>
        <v/>
      </c>
      <c r="F47" s="33" t="str">
        <f>IF(_xlfn.XLOOKUP(B47,'Group A - Scores'!$B$6:$B$19,'Group A - Scores'!$F$6:$F$19,0)=0,"",_xlfn.XLOOKUP(B47,'Group A - Scores'!$B$6:$B$19,'Group A - Scores'!$F$6:$F$19,0))</f>
        <v/>
      </c>
      <c r="G47" s="33" t="str">
        <f>IF(_xlfn.XLOOKUP(B47,'Group A - Scores'!$B$6:$B$19,'Group A - Scores'!$X$6:$X$19,0)=0,"",_xlfn.XLOOKUP(B47,'Group A - Scores'!$B$6:$B$19,'Group A - Scores'!$X$6:$X$19,0))</f>
        <v/>
      </c>
      <c r="H47" s="81" t="str">
        <f>IF(_xlfn.XLOOKUP(B47,'Group A - Scores'!$B$6:$B$19,'Group A - Scores'!$Y$6:$Y$19,0)=0,"",_xlfn.XLOOKUP(B47,'Group A - Scores'!$B$6:$B$19,'Group A - Scores'!$Y$6:$Y$19,0))</f>
        <v/>
      </c>
    </row>
    <row r="48" spans="2:8">
      <c r="B48" s="52"/>
      <c r="C48" s="33" t="str">
        <f>IF(_xlfn.XLOOKUP(B48,'Group A - Scores'!$B$6:$B$19,'Group A - Scores'!$E$6:$E$19,0)=0,"",_xlfn.XLOOKUP(B48,'Group A - Scores'!$B$6:$B$19, 'Group A - Scores'!$E$6:$E$19,0))</f>
        <v/>
      </c>
      <c r="D48" s="33" t="str">
        <f>IF(_xlfn.XLOOKUP(B48,'Group A - Scores'!$B$6:$B$19,'Group A - Scores'!$D$6:$D$19,0)=0,"",_xlfn.XLOOKUP(B48,'Group A - Scores'!$B$6:$B$19,'Group A - Scores'!$D$6:$D$19,0))</f>
        <v/>
      </c>
      <c r="E48" s="33" t="str">
        <f>IF(_xlfn.XLOOKUP(B48,'[1]Group A - Scores'!$B$6:$B$19,'[1]Group A - Scores'!$C$6:$C$19,0)=0,"",_xlfn.XLOOKUP(B48,'[1]Group A - Scores'!$B$6:$B$19,'[1]Group A - Scores'!$C$6:$C$19,0))</f>
        <v/>
      </c>
      <c r="F48" s="33" t="str">
        <f>IF(_xlfn.XLOOKUP(B48,'Group A - Scores'!$B$6:$B$19,'Group A - Scores'!$F$6:$F$19,0)=0,"",_xlfn.XLOOKUP(B48,'Group A - Scores'!$B$6:$B$19,'Group A - Scores'!$F$6:$F$19,0))</f>
        <v/>
      </c>
      <c r="G48" s="33" t="str">
        <f>IF(_xlfn.XLOOKUP(B48,'Group A - Scores'!$B$6:$B$19,'Group A - Scores'!$X$6:$X$19,0)=0,"",_xlfn.XLOOKUP(B48,'Group A - Scores'!$B$6:$B$19,'Group A - Scores'!$X$6:$X$19,0))</f>
        <v/>
      </c>
      <c r="H48" s="81" t="str">
        <f>IF(_xlfn.XLOOKUP(B48,'Group A - Scores'!$B$6:$B$19,'Group A - Scores'!$Y$6:$Y$19,0)=0,"",_xlfn.XLOOKUP(B48,'Group A - Scores'!$B$6:$B$19,'Group A - Scores'!$Y$6:$Y$19,0))</f>
        <v/>
      </c>
    </row>
    <row r="49" spans="2:8">
      <c r="B49" s="52"/>
      <c r="C49" s="33" t="str">
        <f>IF(_xlfn.XLOOKUP(B49,'Group A - Scores'!$B$6:$B$19,'Group A - Scores'!$E$6:$E$19,0)=0,"",_xlfn.XLOOKUP(B49,'Group A - Scores'!$B$6:$B$19, 'Group A - Scores'!$E$6:$E$19,0))</f>
        <v/>
      </c>
      <c r="D49" s="33" t="str">
        <f>IF(_xlfn.XLOOKUP(B49,'Group A - Scores'!$B$6:$B$19,'Group A - Scores'!$D$6:$D$19,0)=0,"",_xlfn.XLOOKUP(B49,'Group A - Scores'!$B$6:$B$19,'Group A - Scores'!$D$6:$D$19,0))</f>
        <v/>
      </c>
      <c r="E49" s="33" t="str">
        <f>IF(_xlfn.XLOOKUP(B49,'[1]Group A - Scores'!$B$6:$B$19,'[1]Group A - Scores'!$C$6:$C$19,0)=0,"",_xlfn.XLOOKUP(B49,'[1]Group A - Scores'!$B$6:$B$19,'[1]Group A - Scores'!$C$6:$C$19,0))</f>
        <v/>
      </c>
      <c r="F49" s="33" t="str">
        <f>IF(_xlfn.XLOOKUP(B49,'Group A - Scores'!$B$6:$B$19,'Group A - Scores'!$F$6:$F$19,0)=0,"",_xlfn.XLOOKUP(B49,'Group A - Scores'!$B$6:$B$19,'Group A - Scores'!$F$6:$F$19,0))</f>
        <v/>
      </c>
      <c r="G49" s="33" t="str">
        <f>IF(_xlfn.XLOOKUP(B49,'Group A - Scores'!$B$6:$B$19,'Group A - Scores'!$X$6:$X$19,0)=0,"",_xlfn.XLOOKUP(B49,'Group A - Scores'!$B$6:$B$19,'Group A - Scores'!$X$6:$X$19,0))</f>
        <v/>
      </c>
      <c r="H49" s="81" t="str">
        <f>IF(_xlfn.XLOOKUP(B49,'Group A - Scores'!$B$6:$B$19,'Group A - Scores'!$Y$6:$Y$19,0)=0,"",_xlfn.XLOOKUP(B49,'Group A - Scores'!$B$6:$B$19,'Group A - Scores'!$Y$6:$Y$19,0))</f>
        <v/>
      </c>
    </row>
    <row r="50" spans="2:8">
      <c r="B50" s="52"/>
      <c r="C50" s="33" t="str">
        <f>IF(_xlfn.XLOOKUP(B50,'Group A - Scores'!$B$6:$B$19,'Group A - Scores'!$E$6:$E$19,0)=0,"",_xlfn.XLOOKUP(B50,'Group A - Scores'!$B$6:$B$19, 'Group A - Scores'!$E$6:$E$19,0))</f>
        <v/>
      </c>
      <c r="D50" s="33" t="str">
        <f>IF(_xlfn.XLOOKUP(B50,'Group A - Scores'!$B$6:$B$19,'Group A - Scores'!$D$6:$D$19,0)=0,"",_xlfn.XLOOKUP(B50,'Group A - Scores'!$B$6:$B$19,'Group A - Scores'!$D$6:$D$19,0))</f>
        <v/>
      </c>
      <c r="E50" s="33" t="str">
        <f>IF(_xlfn.XLOOKUP(B50,'[1]Group A - Scores'!$B$6:$B$19,'[1]Group A - Scores'!$C$6:$C$19,0)=0,"",_xlfn.XLOOKUP(B50,'[1]Group A - Scores'!$B$6:$B$19,'[1]Group A - Scores'!$C$6:$C$19,0))</f>
        <v/>
      </c>
      <c r="F50" s="33" t="str">
        <f>IF(_xlfn.XLOOKUP(B50,'Group A - Scores'!$B$6:$B$19,'Group A - Scores'!$F$6:$F$19,0)=0,"",_xlfn.XLOOKUP(B50,'Group A - Scores'!$B$6:$B$19,'Group A - Scores'!$F$6:$F$19,0))</f>
        <v/>
      </c>
      <c r="G50" s="33" t="str">
        <f>IF(_xlfn.XLOOKUP(B50,'Group A - Scores'!$B$6:$B$19,'Group A - Scores'!$X$6:$X$19,0)=0,"",_xlfn.XLOOKUP(B50,'Group A - Scores'!$B$6:$B$19,'Group A - Scores'!$X$6:$X$19,0))</f>
        <v/>
      </c>
      <c r="H50" s="81" t="str">
        <f>IF(_xlfn.XLOOKUP(B50,'Group A - Scores'!$B$6:$B$19,'Group A - Scores'!$Y$6:$Y$19,0)=0,"",_xlfn.XLOOKUP(B50,'Group A - Scores'!$B$6:$B$19,'Group A - Scores'!$Y$6:$Y$19,0))</f>
        <v/>
      </c>
    </row>
    <row r="51" spans="2:8">
      <c r="B51" s="52"/>
      <c r="C51" s="33" t="str">
        <f>IF(_xlfn.XLOOKUP(B51,'Group A - Scores'!$B$6:$B$19,'Group A - Scores'!$E$6:$E$19,0)=0,"",_xlfn.XLOOKUP(B51,'Group A - Scores'!$B$6:$B$19, 'Group A - Scores'!$E$6:$E$19,0))</f>
        <v/>
      </c>
      <c r="D51" s="33" t="str">
        <f>IF(_xlfn.XLOOKUP(B51,'Group A - Scores'!$B$6:$B$19,'Group A - Scores'!$D$6:$D$19,0)=0,"",_xlfn.XLOOKUP(B51,'Group A - Scores'!$B$6:$B$19,'Group A - Scores'!$D$6:$D$19,0))</f>
        <v/>
      </c>
      <c r="E51" s="33" t="str">
        <f>IF(_xlfn.XLOOKUP(B51,'[1]Group A - Scores'!$B$6:$B$19,'[1]Group A - Scores'!$C$6:$C$19,0)=0,"",_xlfn.XLOOKUP(B51,'[1]Group A - Scores'!$B$6:$B$19,'[1]Group A - Scores'!$C$6:$C$19,0))</f>
        <v/>
      </c>
      <c r="F51" s="33" t="str">
        <f>IF(_xlfn.XLOOKUP(B51,'Group A - Scores'!$B$6:$B$19,'Group A - Scores'!$F$6:$F$19,0)=0,"",_xlfn.XLOOKUP(B51,'Group A - Scores'!$B$6:$B$19,'Group A - Scores'!$F$6:$F$19,0))</f>
        <v/>
      </c>
      <c r="G51" s="33" t="str">
        <f>IF(_xlfn.XLOOKUP(B51,'Group A - Scores'!$B$6:$B$19,'Group A - Scores'!$X$6:$X$19,0)=0,"",_xlfn.XLOOKUP(B51,'Group A - Scores'!$B$6:$B$19,'Group A - Scores'!$X$6:$X$19,0))</f>
        <v/>
      </c>
      <c r="H51" s="81" t="str">
        <f>IF(_xlfn.XLOOKUP(B51,'Group A - Scores'!$B$6:$B$19,'Group A - Scores'!$Y$6:$Y$19,0)=0,"",_xlfn.XLOOKUP(B51,'Group A - Scores'!$B$6:$B$19,'Group A - Scores'!$Y$6:$Y$19,0))</f>
        <v/>
      </c>
    </row>
    <row r="52" spans="2:8">
      <c r="B52" s="52"/>
      <c r="C52" s="33" t="str">
        <f>IF(_xlfn.XLOOKUP(B52,'Group A - Scores'!$B$6:$B$19,'Group A - Scores'!$E$6:$E$19,0)=0,"",_xlfn.XLOOKUP(B52,'Group A - Scores'!$B$6:$B$19, 'Group A - Scores'!$E$6:$E$19,0))</f>
        <v/>
      </c>
      <c r="D52" s="33" t="str">
        <f>IF(_xlfn.XLOOKUP(B52,'Group A - Scores'!$B$6:$B$19,'Group A - Scores'!$D$6:$D$19,0)=0,"",_xlfn.XLOOKUP(B52,'Group A - Scores'!$B$6:$B$19,'Group A - Scores'!$D$6:$D$19,0))</f>
        <v/>
      </c>
      <c r="E52" s="33" t="str">
        <f>IF(_xlfn.XLOOKUP(B52,'[1]Group A - Scores'!$B$6:$B$19,'[1]Group A - Scores'!$C$6:$C$19,0)=0,"",_xlfn.XLOOKUP(B52,'[1]Group A - Scores'!$B$6:$B$19,'[1]Group A - Scores'!$C$6:$C$19,0))</f>
        <v/>
      </c>
      <c r="F52" s="33" t="str">
        <f>IF(_xlfn.XLOOKUP(B52,'Group A - Scores'!$B$6:$B$19,'Group A - Scores'!$F$6:$F$19,0)=0,"",_xlfn.XLOOKUP(B52,'Group A - Scores'!$B$6:$B$19,'Group A - Scores'!$F$6:$F$19,0))</f>
        <v/>
      </c>
      <c r="G52" s="33" t="str">
        <f>IF(_xlfn.XLOOKUP(B52,'Group A - Scores'!$B$6:$B$19,'Group A - Scores'!$X$6:$X$19,0)=0,"",_xlfn.XLOOKUP(B52,'Group A - Scores'!$B$6:$B$19,'Group A - Scores'!$X$6:$X$19,0))</f>
        <v/>
      </c>
      <c r="H52" s="81" t="str">
        <f>IF(_xlfn.XLOOKUP(B52,'Group A - Scores'!$B$6:$B$19,'Group A - Scores'!$Y$6:$Y$19,0)=0,"",_xlfn.XLOOKUP(B52,'Group A - Scores'!$B$6:$B$19,'Group A - Scores'!$Y$6:$Y$19,0))</f>
        <v/>
      </c>
    </row>
    <row r="53" spans="2:8">
      <c r="B53" s="52"/>
      <c r="C53" s="33" t="str">
        <f>IF(_xlfn.XLOOKUP(B53,'Group A - Scores'!$B$6:$B$19,'Group A - Scores'!$E$6:$E$19,0)=0,"",_xlfn.XLOOKUP(B53,'Group A - Scores'!$B$6:$B$19, 'Group A - Scores'!$E$6:$E$19,0))</f>
        <v/>
      </c>
      <c r="D53" s="33" t="str">
        <f>IF(_xlfn.XLOOKUP(B53,'Group A - Scores'!$B$6:$B$19,'Group A - Scores'!$D$6:$D$19,0)=0,"",_xlfn.XLOOKUP(B53,'Group A - Scores'!$B$6:$B$19,'Group A - Scores'!$D$6:$D$19,0))</f>
        <v/>
      </c>
      <c r="E53" s="33" t="str">
        <f>IF(_xlfn.XLOOKUP(B53,'[1]Group A - Scores'!$B$6:$B$19,'[1]Group A - Scores'!$C$6:$C$19,0)=0,"",_xlfn.XLOOKUP(B53,'[1]Group A - Scores'!$B$6:$B$19,'[1]Group A - Scores'!$C$6:$C$19,0))</f>
        <v/>
      </c>
      <c r="F53" s="33" t="str">
        <f>IF(_xlfn.XLOOKUP(B53,'Group A - Scores'!$B$6:$B$19,'Group A - Scores'!$F$6:$F$19,0)=0,"",_xlfn.XLOOKUP(B53,'Group A - Scores'!$B$6:$B$19,'Group A - Scores'!$F$6:$F$19,0))</f>
        <v/>
      </c>
      <c r="G53" s="33" t="str">
        <f>IF(_xlfn.XLOOKUP(B53,'Group A - Scores'!$B$6:$B$19,'Group A - Scores'!$X$6:$X$19,0)=0,"",_xlfn.XLOOKUP(B53,'Group A - Scores'!$B$6:$B$19,'Group A - Scores'!$X$6:$X$19,0))</f>
        <v/>
      </c>
      <c r="H53" s="81" t="str">
        <f>IF(_xlfn.XLOOKUP(B53,'Group A - Scores'!$B$6:$B$19,'Group A - Scores'!$Y$6:$Y$19,0)=0,"",_xlfn.XLOOKUP(B53,'Group A - Scores'!$B$6:$B$19,'Group A - Scores'!$Y$6:$Y$19,0))</f>
        <v/>
      </c>
    </row>
    <row r="54" spans="2:8">
      <c r="B54" s="52"/>
      <c r="C54" s="33" t="str">
        <f>IF(_xlfn.XLOOKUP(B54,'Group A - Scores'!$B$6:$B$19,'Group A - Scores'!$E$6:$E$19,0)=0,"",_xlfn.XLOOKUP(B54,'Group A - Scores'!$B$6:$B$19, 'Group A - Scores'!$E$6:$E$19,0))</f>
        <v/>
      </c>
      <c r="D54" s="33" t="str">
        <f>IF(_xlfn.XLOOKUP(B54,'Group A - Scores'!$B$6:$B$19,'Group A - Scores'!$D$6:$D$19,0)=0,"",_xlfn.XLOOKUP(B54,'Group A - Scores'!$B$6:$B$19,'Group A - Scores'!$D$6:$D$19,0))</f>
        <v/>
      </c>
      <c r="E54" s="33" t="str">
        <f>IF(_xlfn.XLOOKUP(B54,'[1]Group A - Scores'!$B$6:$B$19,'[1]Group A - Scores'!$C$6:$C$19,0)=0,"",_xlfn.XLOOKUP(B54,'[1]Group A - Scores'!$B$6:$B$19,'[1]Group A - Scores'!$C$6:$C$19,0))</f>
        <v/>
      </c>
      <c r="F54" s="33" t="str">
        <f>IF(_xlfn.XLOOKUP(B54,'Group A - Scores'!$B$6:$B$19,'Group A - Scores'!$F$6:$F$19,0)=0,"",_xlfn.XLOOKUP(B54,'Group A - Scores'!$B$6:$B$19,'Group A - Scores'!$F$6:$F$19,0))</f>
        <v/>
      </c>
      <c r="G54" s="33" t="str">
        <f>IF(_xlfn.XLOOKUP(B54,'Group A - Scores'!$B$6:$B$19,'Group A - Scores'!$X$6:$X$19,0)=0,"",_xlfn.XLOOKUP(B54,'Group A - Scores'!$B$6:$B$19,'Group A - Scores'!$X$6:$X$19,0))</f>
        <v/>
      </c>
      <c r="H54" s="81" t="str">
        <f>IF(_xlfn.XLOOKUP(B54,'Group A - Scores'!$B$6:$B$19,'Group A - Scores'!$Y$6:$Y$19,0)=0,"",_xlfn.XLOOKUP(B54,'Group A - Scores'!$B$6:$B$19,'Group A - Scores'!$Y$6:$Y$19,0))</f>
        <v/>
      </c>
    </row>
    <row r="55" spans="2:8">
      <c r="B55" s="52"/>
      <c r="C55" s="33" t="str">
        <f>IF(_xlfn.XLOOKUP(B55,'Group A - Scores'!$B$6:$B$19,'Group A - Scores'!$E$6:$E$19,0)=0,"",_xlfn.XLOOKUP(B55,'Group A - Scores'!$B$6:$B$19, 'Group A - Scores'!$E$6:$E$19,0))</f>
        <v/>
      </c>
      <c r="D55" s="33" t="str">
        <f>IF(_xlfn.XLOOKUP(B55,'Group A - Scores'!$B$6:$B$19,'Group A - Scores'!$D$6:$D$19,0)=0,"",_xlfn.XLOOKUP(B55,'Group A - Scores'!$B$6:$B$19,'Group A - Scores'!$D$6:$D$19,0))</f>
        <v/>
      </c>
      <c r="E55" s="33" t="str">
        <f>IF(_xlfn.XLOOKUP(B55,'[1]Group A - Scores'!$B$6:$B$19,'[1]Group A - Scores'!$C$6:$C$19,0)=0,"",_xlfn.XLOOKUP(B55,'[1]Group A - Scores'!$B$6:$B$19,'[1]Group A - Scores'!$C$6:$C$19,0))</f>
        <v/>
      </c>
      <c r="F55" s="33" t="str">
        <f>IF(_xlfn.XLOOKUP(B55,'Group A - Scores'!$B$6:$B$19,'Group A - Scores'!$F$6:$F$19,0)=0,"",_xlfn.XLOOKUP(B55,'Group A - Scores'!$B$6:$B$19,'Group A - Scores'!$F$6:$F$19,0))</f>
        <v/>
      </c>
      <c r="G55" s="33" t="str">
        <f>IF(_xlfn.XLOOKUP(B55,'Group A - Scores'!$B$6:$B$19,'Group A - Scores'!$X$6:$X$19,0)=0,"",_xlfn.XLOOKUP(B55,'Group A - Scores'!$B$6:$B$19,'Group A - Scores'!$X$6:$X$19,0))</f>
        <v/>
      </c>
      <c r="H55" s="81" t="str">
        <f>IF(_xlfn.XLOOKUP(B55,'Group A - Scores'!$B$6:$B$19,'Group A - Scores'!$Y$6:$Y$19,0)=0,"",_xlfn.XLOOKUP(B55,'Group A - Scores'!$B$6:$B$19,'Group A - Scores'!$Y$6:$Y$19,0))</f>
        <v/>
      </c>
    </row>
    <row r="56" spans="2:8">
      <c r="B56" s="52"/>
      <c r="C56" s="33" t="str">
        <f>IF(_xlfn.XLOOKUP(B56,'Group A - Scores'!$B$6:$B$19,'Group A - Scores'!$E$6:$E$19,0)=0,"",_xlfn.XLOOKUP(B56,'Group A - Scores'!$B$6:$B$19, 'Group A - Scores'!$E$6:$E$19,0))</f>
        <v/>
      </c>
      <c r="D56" s="33" t="str">
        <f>IF(_xlfn.XLOOKUP(B56,'Group A - Scores'!$B$6:$B$19,'Group A - Scores'!$D$6:$D$19,0)=0,"",_xlfn.XLOOKUP(B56,'Group A - Scores'!$B$6:$B$19,'Group A - Scores'!$D$6:$D$19,0))</f>
        <v/>
      </c>
      <c r="E56" s="33" t="str">
        <f>IF(_xlfn.XLOOKUP(B56,'[1]Group A - Scores'!$B$6:$B$19,'[1]Group A - Scores'!$C$6:$C$19,0)=0,"",_xlfn.XLOOKUP(B56,'[1]Group A - Scores'!$B$6:$B$19,'[1]Group A - Scores'!$C$6:$C$19,0))</f>
        <v/>
      </c>
      <c r="F56" s="33" t="str">
        <f>IF(_xlfn.XLOOKUP(B56,'Group A - Scores'!$B$6:$B$19,'Group A - Scores'!$F$6:$F$19,0)=0,"",_xlfn.XLOOKUP(B56,'Group A - Scores'!$B$6:$B$19,'Group A - Scores'!$F$6:$F$19,0))</f>
        <v/>
      </c>
      <c r="G56" s="33" t="str">
        <f>IF(_xlfn.XLOOKUP(B56,'Group A - Scores'!$B$6:$B$19,'Group A - Scores'!$X$6:$X$19,0)=0,"",_xlfn.XLOOKUP(B56,'Group A - Scores'!$B$6:$B$19,'Group A - Scores'!$X$6:$X$19,0))</f>
        <v/>
      </c>
      <c r="H56" s="81" t="str">
        <f>IF(_xlfn.XLOOKUP(B56,'Group A - Scores'!$B$6:$B$19,'Group A - Scores'!$Y$6:$Y$19,0)=0,"",_xlfn.XLOOKUP(B56,'Group A - Scores'!$B$6:$B$19,'Group A - Scores'!$Y$6:$Y$19,0))</f>
        <v/>
      </c>
    </row>
    <row r="57" spans="2:8">
      <c r="B57" s="52"/>
      <c r="C57" s="33" t="str">
        <f>IF(_xlfn.XLOOKUP(B57,'Group A - Scores'!$B$6:$B$19,'Group A - Scores'!$E$6:$E$19,0)=0,"",_xlfn.XLOOKUP(B57,'Group A - Scores'!$B$6:$B$19, 'Group A - Scores'!$E$6:$E$19,0))</f>
        <v/>
      </c>
      <c r="D57" s="33" t="str">
        <f>IF(_xlfn.XLOOKUP(B57,'Group A - Scores'!$B$6:$B$19,'Group A - Scores'!$D$6:$D$19,0)=0,"",_xlfn.XLOOKUP(B57,'Group A - Scores'!$B$6:$B$19,'Group A - Scores'!$D$6:$D$19,0))</f>
        <v/>
      </c>
      <c r="E57" s="33" t="str">
        <f>IF(_xlfn.XLOOKUP(B57,'[1]Group A - Scores'!$B$6:$B$19,'[1]Group A - Scores'!$C$6:$C$19,0)=0,"",_xlfn.XLOOKUP(B57,'[1]Group A - Scores'!$B$6:$B$19,'[1]Group A - Scores'!$C$6:$C$19,0))</f>
        <v/>
      </c>
      <c r="F57" s="33" t="str">
        <f>IF(_xlfn.XLOOKUP(B57,'Group A - Scores'!$B$6:$B$19,'Group A - Scores'!$F$6:$F$19,0)=0,"",_xlfn.XLOOKUP(B57,'Group A - Scores'!$B$6:$B$19,'Group A - Scores'!$F$6:$F$19,0))</f>
        <v/>
      </c>
      <c r="G57" s="33" t="str">
        <f>IF(_xlfn.XLOOKUP(B57,'Group A - Scores'!$B$6:$B$19,'Group A - Scores'!$X$6:$X$19,0)=0,"",_xlfn.XLOOKUP(B57,'Group A - Scores'!$B$6:$B$19,'Group A - Scores'!$X$6:$X$19,0))</f>
        <v/>
      </c>
      <c r="H57" s="81" t="str">
        <f>IF(_xlfn.XLOOKUP(B57,'Group A - Scores'!$B$6:$B$19,'Group A - Scores'!$Y$6:$Y$19,0)=0,"",_xlfn.XLOOKUP(B57,'Group A - Scores'!$B$6:$B$19,'Group A - Scores'!$Y$6:$Y$19,0))</f>
        <v/>
      </c>
    </row>
    <row r="58" spans="2:8">
      <c r="B58" s="52"/>
      <c r="C58" s="33" t="str">
        <f>IF(_xlfn.XLOOKUP(B58,'Group A - Scores'!$B$6:$B$19,'Group A - Scores'!$E$6:$E$19,0)=0,"",_xlfn.XLOOKUP(B58,'Group A - Scores'!$B$6:$B$19, 'Group A - Scores'!$E$6:$E$19,0))</f>
        <v/>
      </c>
      <c r="D58" s="33" t="str">
        <f>IF(_xlfn.XLOOKUP(B58,'Group A - Scores'!$B$6:$B$19,'Group A - Scores'!$D$6:$D$19,0)=0,"",_xlfn.XLOOKUP(B58,'Group A - Scores'!$B$6:$B$19,'Group A - Scores'!$D$6:$D$19,0))</f>
        <v/>
      </c>
      <c r="E58" s="33" t="str">
        <f>IF(_xlfn.XLOOKUP(B58,'[1]Group A - Scores'!$B$6:$B$19,'[1]Group A - Scores'!$C$6:$C$19,0)=0,"",_xlfn.XLOOKUP(B58,'[1]Group A - Scores'!$B$6:$B$19,'[1]Group A - Scores'!$C$6:$C$19,0))</f>
        <v/>
      </c>
      <c r="F58" s="33" t="str">
        <f>IF(_xlfn.XLOOKUP(B58,'Group A - Scores'!$B$6:$B$19,'Group A - Scores'!$F$6:$F$19,0)=0,"",_xlfn.XLOOKUP(B58,'Group A - Scores'!$B$6:$B$19,'Group A - Scores'!$F$6:$F$19,0))</f>
        <v/>
      </c>
      <c r="G58" s="33" t="str">
        <f>IF(_xlfn.XLOOKUP(B58,'Group A - Scores'!$B$6:$B$19,'Group A - Scores'!$X$6:$X$19,0)=0,"",_xlfn.XLOOKUP(B58,'Group A - Scores'!$B$6:$B$19,'Group A - Scores'!$X$6:$X$19,0))</f>
        <v/>
      </c>
      <c r="H58" s="81" t="str">
        <f>IF(_xlfn.XLOOKUP(B58,'Group A - Scores'!$B$6:$B$19,'Group A - Scores'!$Y$6:$Y$19,0)=0,"",_xlfn.XLOOKUP(B58,'Group A - Scores'!$B$6:$B$19,'Group A - Scores'!$Y$6:$Y$19,0))</f>
        <v/>
      </c>
    </row>
    <row r="59" spans="2:8">
      <c r="B59" s="82"/>
      <c r="C59" s="57" t="str">
        <f>IF(_xlfn.XLOOKUP(B59,'Group A - Scores'!$B$6:$B$19,'Group A - Scores'!$E$6:$E$19,0)=0,"",_xlfn.XLOOKUP(B59,'Group A - Scores'!$B$6:$B$19, 'Group A - Scores'!$E$6:$E$19,0))</f>
        <v/>
      </c>
      <c r="D59" s="57" t="str">
        <f>IF(_xlfn.XLOOKUP(B59,'Group A - Scores'!$B$6:$B$19,'Group A - Scores'!$D$6:$D$19,0)=0,"",_xlfn.XLOOKUP(B59,'Group A - Scores'!$B$6:$B$19,'Group A - Scores'!$D$6:$D$19,0))</f>
        <v/>
      </c>
      <c r="E59" s="57" t="str">
        <f>IF(_xlfn.XLOOKUP(B59,'[1]Group A - Scores'!$B$6:$B$19,'[1]Group A - Scores'!$C$6:$C$19,0)=0,"",_xlfn.XLOOKUP(B59,'[1]Group A - Scores'!$B$6:$B$19,'[1]Group A - Scores'!$C$6:$C$19,0))</f>
        <v/>
      </c>
      <c r="F59" s="57" t="str">
        <f>IF(_xlfn.XLOOKUP(B59,'Group A - Scores'!$B$6:$B$19,'Group A - Scores'!$F$6:$F$19,0)=0,"",_xlfn.XLOOKUP(B59,'Group A - Scores'!$B$6:$B$19,'Group A - Scores'!$F$6:$F$19,0))</f>
        <v/>
      </c>
      <c r="G59" s="57" t="str">
        <f>IF(_xlfn.XLOOKUP(B59,'Group A - Scores'!$B$6:$B$19,'Group A - Scores'!$X$6:$X$19,0)=0,"",_xlfn.XLOOKUP(B59,'Group A - Scores'!$B$6:$B$19,'Group A - Scores'!$X$6:$X$19,0))</f>
        <v/>
      </c>
      <c r="H59" s="83" t="str">
        <f>IF(_xlfn.XLOOKUP(B59,'Group A - Scores'!$B$6:$B$19,'Group A - Scores'!$Y$6:$Y$19,0)=0,"",_xlfn.XLOOKUP(B59,'Group A - Scores'!$B$6:$B$19,'Group A - Scores'!$Y$6:$Y$19,0))</f>
        <v/>
      </c>
    </row>
  </sheetData>
  <autoFilter ref="B4:H18" xr:uid="{DE38901C-C6BF-451D-A3B4-81D2C2975CF3}"/>
  <conditionalFormatting sqref="G2">
    <cfRule type="cellIs" dxfId="3" priority="1" operator="lessThan">
      <formula>31.81</formula>
    </cfRule>
    <cfRule type="cellIs" dxfId="2" priority="2" operator="greaterThan">
      <formula>31.81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CDE5-9335-4765-8542-D024A165CC94}">
  <sheetPr>
    <tabColor theme="5" tint="0.39997558519241921"/>
  </sheetPr>
  <dimension ref="B3:I33"/>
  <sheetViews>
    <sheetView showGridLines="0" zoomScale="130" zoomScaleNormal="130" workbookViewId="0">
      <selection activeCell="G4" sqref="G4:G5"/>
    </sheetView>
  </sheetViews>
  <sheetFormatPr defaultColWidth="8.85546875" defaultRowHeight="14.45"/>
  <cols>
    <col min="2" max="2" width="24.42578125" customWidth="1"/>
    <col min="3" max="3" width="25.85546875" customWidth="1"/>
    <col min="4" max="4" width="16.140625" customWidth="1"/>
    <col min="5" max="5" width="27.42578125" customWidth="1"/>
    <col min="6" max="6" width="23.7109375" customWidth="1"/>
    <col min="7" max="7" width="19.85546875" customWidth="1"/>
    <col min="8" max="8" width="21.140625" customWidth="1"/>
    <col min="9" max="9" width="16.28515625" customWidth="1"/>
  </cols>
  <sheetData>
    <row r="3" spans="2:9" ht="39.75" customHeight="1" thickBot="1">
      <c r="B3" s="76" t="s">
        <v>46</v>
      </c>
      <c r="C3" s="84" t="s">
        <v>6</v>
      </c>
      <c r="D3" s="84" t="s">
        <v>47</v>
      </c>
      <c r="E3" s="77" t="s">
        <v>48</v>
      </c>
      <c r="F3" s="79" t="s">
        <v>49</v>
      </c>
      <c r="G3" s="77" t="s">
        <v>51</v>
      </c>
      <c r="H3" s="78" t="s">
        <v>52</v>
      </c>
      <c r="I3" s="89" t="s">
        <v>53</v>
      </c>
    </row>
    <row r="4" spans="2:9" ht="15" customHeight="1">
      <c r="B4" s="52">
        <v>176863</v>
      </c>
      <c r="C4" s="33" t="str">
        <f>IF(_xlfn.XLOOKUP(B4,'Group A - Scores'!$B$6:$B$19,'Group A - Scores'!$E$6:$E$19,0)=0,"",_xlfn.XLOOKUP(B4,'Group A - Scores'!$B$6:$B$19, 'Group A - Scores'!$E$6:$E$19,0))</f>
        <v>Indigo Bunting Solar, LLC</v>
      </c>
      <c r="D4" s="33">
        <f>IF(_xlfn.XLOOKUP(B4,'Group A - Scores'!$B$6:$B$19,'Group A - Scores'!$D$6:$D$19,0)=0,"",_xlfn.XLOOKUP(B4,'Group A - Scores'!$B$6:$B$19,'Group A - Scores'!$D$6:$D$19,0))</f>
        <v>2023</v>
      </c>
      <c r="E4" s="33" t="str">
        <f>IF(_xlfn.XLOOKUP(B4,'Group A - Scores'!$B$6:$B$19,'Group A - Scores'!$C$6:$C$19,0)=0,"",_xlfn.XLOOKUP(B4,'Group A - Scores'!$B$6:$B$19,'Group A - Scores'!$C$6:$C$19,0))</f>
        <v>Trajectory Solar 3, LLC</v>
      </c>
      <c r="F4" s="33">
        <f>IF(_xlfn.XLOOKUP(B4,'Group A - Scores'!$B$6:$B$19,'Group A - Scores'!$F$6:$F$19,0)=0,"",_xlfn.XLOOKUP(B4,'Group A - Scores'!$B$6:$B$19,'Group A - Scores'!$F$6:$F$19,0))</f>
        <v>4000</v>
      </c>
      <c r="G4" s="33">
        <f>IF(_xlfn.XLOOKUP(B4,'Group A - Scores'!$B$6:$B$19,'Group A - Scores'!$X$6:$X$19,0)=0,"",_xlfn.XLOOKUP(B4,'Group A - Scores'!$B$6:$B$19,'Group A - Scores'!$X$6:$X$19,0))</f>
        <v>12</v>
      </c>
      <c r="H4" s="81">
        <f>IF(_xlfn.XLOOKUP(B4,'Group A - Scores'!$B$6:$B$19,'Group A - Scores'!$Y$6:$Y$19,0)=0,"",_xlfn.XLOOKUP(B4,'Group A - Scores'!$B$6:$B$19,'Group A - Scores'!$Y$6:$Y$19,0))</f>
        <v>0.30349681527857297</v>
      </c>
      <c r="I4" s="90">
        <v>1</v>
      </c>
    </row>
    <row r="5" spans="2:9" ht="15.75" customHeight="1" thickBot="1">
      <c r="B5" s="53">
        <v>176391</v>
      </c>
      <c r="C5" s="33" t="str">
        <f>IF(_xlfn.XLOOKUP(B5,'Group A - Scores'!$B$6:$B$19,'Group A - Scores'!$E$6:$E$19,0)=0,"",_xlfn.XLOOKUP(B5,'Group A - Scores'!$B$6:$B$19, 'Group A - Scores'!$E$6:$E$19,0))</f>
        <v>Ashley Community Energy Initiative LLC</v>
      </c>
      <c r="D5" s="33">
        <f>IF(_xlfn.XLOOKUP(B5,'Group A - Scores'!$B$6:$B$19,'Group A - Scores'!$D$6:$D$19,0)=0,"",_xlfn.XLOOKUP(B5,'Group A - Scores'!$B$6:$B$19,'Group A - Scores'!$D$6:$D$19,0))</f>
        <v>2570</v>
      </c>
      <c r="E5" s="33" t="str">
        <f>IF(_xlfn.XLOOKUP(B5,'Group A - Scores'!$B$6:$B$19,'Group A - Scores'!$C$6:$C$19,0)=0,"",_xlfn.XLOOKUP(B5,'Group A - Scores'!$B$6:$B$19,'Group A - Scores'!$C$6:$C$19,0))</f>
        <v>ECA Illinois HoldCo LLC</v>
      </c>
      <c r="F5" s="33">
        <f>IF(_xlfn.XLOOKUP(B5,'Group A - Scores'!$B$6:$B$19,'Group A - Scores'!$F$6:$F$19,0)=0,"",_xlfn.XLOOKUP(B5,'Group A - Scores'!$B$6:$B$19,'Group A - Scores'!$F$6:$F$19,0))</f>
        <v>4250</v>
      </c>
      <c r="G5" s="33">
        <f>IF(_xlfn.XLOOKUP(B5,'Group A - Scores'!$B$6:$B$19,'Group A - Scores'!$X$6:$X$19,0)=0,"",_xlfn.XLOOKUP(B5,'Group A - Scores'!$B$6:$B$19,'Group A - Scores'!$X$6:$X$19,0))</f>
        <v>10</v>
      </c>
      <c r="H5" s="81">
        <f>IF(_xlfn.XLOOKUP(B5,'Group A - Scores'!$B$6:$B$19,'Group A - Scores'!$Y$6:$Y$19,0)=0,"",_xlfn.XLOOKUP(B5,'Group A - Scores'!$B$6:$B$19,'Group A - Scores'!$Y$6:$Y$19,0))</f>
        <v>1.69370598385419E-2</v>
      </c>
      <c r="I5" s="90">
        <v>2</v>
      </c>
    </row>
    <row r="6" spans="2:9" ht="15" thickBot="1">
      <c r="B6" s="53"/>
      <c r="C6" s="33" t="str">
        <f>IF(_xlfn.XLOOKUP(B6,'Group A - Scores'!$B$6:$B$19,'Group A - Scores'!$E$6:$E$19,0)=0,"",_xlfn.XLOOKUP(B6,'Group A - Scores'!$B$6:$B$19, 'Group A - Scores'!$E$6:$E$19,0))</f>
        <v/>
      </c>
      <c r="D6" s="33" t="str">
        <f>IF(_xlfn.XLOOKUP(B6,'Group A - Scores'!$B$6:$B$19,'Group A - Scores'!$D$6:$D$19,0)=0,"",_xlfn.XLOOKUP(B6,'Group A - Scores'!$B$6:$B$19,'Group A - Scores'!$D$6:$D$19,0))</f>
        <v/>
      </c>
      <c r="E6" s="33" t="str">
        <f>IF(_xlfn.XLOOKUP(B6,'Group A - Scores'!$B$6:$B$19,'Group A - Scores'!$C$6:$C$19,0)=0,"",_xlfn.XLOOKUP(B6,'Group A - Scores'!$B$6:$B$19,'Group A - Scores'!$C$6:$C$19,0))</f>
        <v/>
      </c>
      <c r="F6" s="33" t="str">
        <f>IF(_xlfn.XLOOKUP(B6,'Group A - Scores'!$B$6:$B$19,'Group A - Scores'!$F$6:$F$19,0)=0,"",_xlfn.XLOOKUP(B6,'Group A - Scores'!$B$6:$B$19,'Group A - Scores'!$F$6:$F$19,0))</f>
        <v/>
      </c>
      <c r="G6" s="33" t="str">
        <f>IF(_xlfn.XLOOKUP(B6,'Group A - Scores'!$B$6:$B$19,'Group A - Scores'!$X$6:$X$19,0)=0,"",_xlfn.XLOOKUP(B6,'Group A - Scores'!$B$6:$B$19,'Group A - Scores'!$X$6:$X$19,0))</f>
        <v/>
      </c>
      <c r="H6" s="81" t="str">
        <f>IF(_xlfn.XLOOKUP(B6,'Group A - Scores'!$B$6:$B$19,'Group A - Scores'!$Y$6:$Y$19,0)=0,"",_xlfn.XLOOKUP(B6,'Group A - Scores'!$B$6:$B$19,'Group A - Scores'!$Y$6:$Y$19,0))</f>
        <v/>
      </c>
      <c r="I6" s="90">
        <v>3</v>
      </c>
    </row>
    <row r="7" spans="2:9">
      <c r="B7" s="86"/>
      <c r="C7" s="33" t="str">
        <f>IF(_xlfn.XLOOKUP(B7,'Group A - Scores'!$B$6:$B$19,'Group A - Scores'!$E$6:$E$19,0)=0,"",_xlfn.XLOOKUP(B7,'Group A - Scores'!$B$6:$B$19, 'Group A - Scores'!$E$6:$E$19,0))</f>
        <v/>
      </c>
      <c r="D7" s="33" t="str">
        <f>IF(_xlfn.XLOOKUP(B7,'Group A - Scores'!$B$6:$B$19,'Group A - Scores'!$D$6:$D$19,0)=0,"",_xlfn.XLOOKUP(B7,'Group A - Scores'!$B$6:$B$19,'Group A - Scores'!$D$6:$D$19,0))</f>
        <v/>
      </c>
      <c r="E7" s="33" t="str">
        <f>IF(_xlfn.XLOOKUP(B7,'Group A - Scores'!$B$6:$B$19,'Group A - Scores'!$C$6:$C$19,0)=0,"",_xlfn.XLOOKUP(B7,'Group A - Scores'!$B$6:$B$19,'Group A - Scores'!$C$6:$C$19,0))</f>
        <v/>
      </c>
      <c r="F7" s="33" t="str">
        <f>IF(_xlfn.XLOOKUP(B7,'Group A - Scores'!$B$6:$B$19,'Group A - Scores'!$F$6:$F$19,0)=0,"",_xlfn.XLOOKUP(B7,'Group A - Scores'!$B$6:$B$19,'Group A - Scores'!$F$6:$F$19,0))</f>
        <v/>
      </c>
      <c r="G7" s="33" t="str">
        <f>IF(_xlfn.XLOOKUP(B7,'Group A - Scores'!$B$6:$B$19,'Group A - Scores'!$X$6:$X$19,0)=0,"",_xlfn.XLOOKUP(B7,'Group A - Scores'!$B$6:$B$19,'Group A - Scores'!$X$6:$X$19,0))</f>
        <v/>
      </c>
      <c r="H7" s="81" t="str">
        <f>IF(_xlfn.XLOOKUP(B7,'Group A - Scores'!$B$6:$B$19,'Group A - Scores'!$Y$6:$Y$19,0)=0,"",_xlfn.XLOOKUP(B7,'Group A - Scores'!$B$6:$B$19,'Group A - Scores'!$Y$6:$Y$19,0))</f>
        <v/>
      </c>
      <c r="I7" s="90">
        <v>4</v>
      </c>
    </row>
    <row r="8" spans="2:9">
      <c r="B8" s="86"/>
      <c r="C8" s="33" t="str">
        <f>IF(_xlfn.XLOOKUP(B8,'Group A - Scores'!$B$6:$B$19,'Group A - Scores'!$E$6:$E$19,0)=0,"",_xlfn.XLOOKUP(B8,'Group A - Scores'!$B$6:$B$19, 'Group A - Scores'!$E$6:$E$19,0))</f>
        <v/>
      </c>
      <c r="D8" s="33" t="str">
        <f>IF(_xlfn.XLOOKUP(B8,'Group A - Scores'!$B$6:$B$19,'Group A - Scores'!$D$6:$D$19,0)=0,"",_xlfn.XLOOKUP(B8,'Group A - Scores'!$B$6:$B$19,'Group A - Scores'!$D$6:$D$19,0))</f>
        <v/>
      </c>
      <c r="E8" s="33" t="str">
        <f>IF(_xlfn.XLOOKUP(B8,'Group A - Scores'!$B$6:$B$19,'Group A - Scores'!$C$6:$C$19,0)=0,"",_xlfn.XLOOKUP(B8,'Group A - Scores'!$B$6:$B$19,'Group A - Scores'!$C$6:$C$19,0))</f>
        <v/>
      </c>
      <c r="F8" s="33" t="str">
        <f>IF(_xlfn.XLOOKUP(B8,'Group A - Scores'!$B$6:$B$19,'Group A - Scores'!$F$6:$F$19,0)=0,"",_xlfn.XLOOKUP(B8,'Group A - Scores'!$B$6:$B$19,'Group A - Scores'!$F$6:$F$19,0))</f>
        <v/>
      </c>
      <c r="G8" s="33" t="str">
        <f>IF(_xlfn.XLOOKUP(B8,'Group A - Scores'!$B$6:$B$19,'Group A - Scores'!$X$6:$X$19,0)=0,"",_xlfn.XLOOKUP(B8,'Group A - Scores'!$B$6:$B$19,'Group A - Scores'!$X$6:$X$19,0))</f>
        <v/>
      </c>
      <c r="H8" s="81" t="str">
        <f>IF(_xlfn.XLOOKUP(B8,'Group A - Scores'!$B$6:$B$19,'Group A - Scores'!$Y$6:$Y$19,0)=0,"",_xlfn.XLOOKUP(B8,'Group A - Scores'!$B$6:$B$19,'Group A - Scores'!$Y$6:$Y$19,0))</f>
        <v/>
      </c>
      <c r="I8" s="90">
        <v>5</v>
      </c>
    </row>
    <row r="9" spans="2:9">
      <c r="B9" s="86"/>
      <c r="C9" s="33" t="str">
        <f>IF(_xlfn.XLOOKUP(B9,'Group A - Scores'!$B$6:$B$19,'Group A - Scores'!$E$6:$E$19,0)=0,"",_xlfn.XLOOKUP(B9,'Group A - Scores'!$B$6:$B$19, 'Group A - Scores'!$E$6:$E$19,0))</f>
        <v/>
      </c>
      <c r="D9" s="33" t="str">
        <f>IF(_xlfn.XLOOKUP(B9,'Group A - Scores'!$B$6:$B$19,'Group A - Scores'!$D$6:$D$19,0)=0,"",_xlfn.XLOOKUP(B9,'Group A - Scores'!$B$6:$B$19,'Group A - Scores'!$D$6:$D$19,0))</f>
        <v/>
      </c>
      <c r="E9" s="33" t="str">
        <f>IF(_xlfn.XLOOKUP(B9,'Group A - Scores'!$B$6:$B$19,'Group A - Scores'!$C$6:$C$19,0)=0,"",_xlfn.XLOOKUP(B9,'Group A - Scores'!$B$6:$B$19,'Group A - Scores'!$C$6:$C$19,0))</f>
        <v/>
      </c>
      <c r="F9" s="33" t="str">
        <f>IF(_xlfn.XLOOKUP(B9,'Group A - Scores'!$B$6:$B$19,'Group A - Scores'!$F$6:$F$19,0)=0,"",_xlfn.XLOOKUP(B9,'Group A - Scores'!$B$6:$B$19,'Group A - Scores'!$F$6:$F$19,0))</f>
        <v/>
      </c>
      <c r="G9" s="33" t="str">
        <f>IF(_xlfn.XLOOKUP(B9,'Group A - Scores'!$B$6:$B$19,'Group A - Scores'!$X$6:$X$19,0)=0,"",_xlfn.XLOOKUP(B9,'Group A - Scores'!$B$6:$B$19,'Group A - Scores'!$X$6:$X$19,0))</f>
        <v/>
      </c>
      <c r="H9" s="81" t="str">
        <f>IF(_xlfn.XLOOKUP(B9,'Group A - Scores'!$B$6:$B$19,'Group A - Scores'!$Y$6:$Y$19,0)=0,"",_xlfn.XLOOKUP(B9,'Group A - Scores'!$B$6:$B$19,'Group A - Scores'!$Y$6:$Y$19,0))</f>
        <v/>
      </c>
      <c r="I9" s="90">
        <v>6</v>
      </c>
    </row>
    <row r="10" spans="2:9">
      <c r="B10" s="86"/>
      <c r="C10" s="33" t="str">
        <f>IF(_xlfn.XLOOKUP(B10,'Group A - Scores'!$B$6:$B$19,'Group A - Scores'!$E$6:$E$19,0)=0,"",_xlfn.XLOOKUP(B10,'Group A - Scores'!$B$6:$B$19, 'Group A - Scores'!$E$6:$E$19,0))</f>
        <v/>
      </c>
      <c r="D10" s="33" t="str">
        <f>IF(_xlfn.XLOOKUP(B10,'Group A - Scores'!$B$6:$B$19,'Group A - Scores'!$D$6:$D$19,0)=0,"",_xlfn.XLOOKUP(B10,'Group A - Scores'!$B$6:$B$19,'Group A - Scores'!$D$6:$D$19,0))</f>
        <v/>
      </c>
      <c r="E10" s="33" t="str">
        <f>IF(_xlfn.XLOOKUP(B10,'Group A - Scores'!$B$6:$B$19,'Group A - Scores'!$C$6:$C$19,0)=0,"",_xlfn.XLOOKUP(B10,'Group A - Scores'!$B$6:$B$19,'Group A - Scores'!$C$6:$C$19,0))</f>
        <v/>
      </c>
      <c r="F10" s="33" t="str">
        <f>IF(_xlfn.XLOOKUP(B10,'Group A - Scores'!$B$6:$B$19,'Group A - Scores'!$F$6:$F$19,0)=0,"",_xlfn.XLOOKUP(B10,'Group A - Scores'!$B$6:$B$19,'Group A - Scores'!$F$6:$F$19,0))</f>
        <v/>
      </c>
      <c r="G10" s="33" t="str">
        <f>IF(_xlfn.XLOOKUP(B10,'Group A - Scores'!$B$6:$B$19,'Group A - Scores'!$X$6:$X$19,0)=0,"",_xlfn.XLOOKUP(B10,'Group A - Scores'!$B$6:$B$19,'Group A - Scores'!$X$6:$X$19,0))</f>
        <v/>
      </c>
      <c r="H10" s="81" t="str">
        <f>IF(_xlfn.XLOOKUP(B10,'Group A - Scores'!$B$6:$B$19,'Group A - Scores'!$Y$6:$Y$19,0)=0,"",_xlfn.XLOOKUP(B10,'Group A - Scores'!$B$6:$B$19,'Group A - Scores'!$Y$6:$Y$19,0))</f>
        <v/>
      </c>
      <c r="I10" s="90">
        <v>7</v>
      </c>
    </row>
    <row r="11" spans="2:9">
      <c r="B11" s="52"/>
      <c r="C11" s="33" t="str">
        <f>IF(_xlfn.XLOOKUP(B11,'Group A - Scores'!$B$6:$B$19,'Group A - Scores'!$E$6:$E$19,0)=0,"",_xlfn.XLOOKUP(B11,'Group A - Scores'!$B$6:$B$19, 'Group A - Scores'!$E$6:$E$19,0))</f>
        <v/>
      </c>
      <c r="D11" s="33" t="str">
        <f>IF(_xlfn.XLOOKUP(B11,'Group A - Scores'!$B$6:$B$19,'Group A - Scores'!$D$6:$D$19,0)=0,"",_xlfn.XLOOKUP(B11,'Group A - Scores'!$B$6:$B$19,'Group A - Scores'!$D$6:$D$19,0))</f>
        <v/>
      </c>
      <c r="E11" s="33" t="str">
        <f>IF(_xlfn.XLOOKUP(B11,'Group A - Scores'!$B$6:$B$19,'Group A - Scores'!$C$6:$C$19,0)=0,"",_xlfn.XLOOKUP(B11,'Group A - Scores'!$B$6:$B$19,'Group A - Scores'!$C$6:$C$19,0))</f>
        <v/>
      </c>
      <c r="F11" s="33" t="str">
        <f>IF(_xlfn.XLOOKUP(B11,'Group A - Scores'!$B$6:$B$19,'Group A - Scores'!$F$6:$F$19,0)=0,"",_xlfn.XLOOKUP(B11,'Group A - Scores'!$B$6:$B$19,'Group A - Scores'!$F$6:$F$19,0))</f>
        <v/>
      </c>
      <c r="G11" s="33" t="str">
        <f>IF(_xlfn.XLOOKUP(B11,'Group A - Scores'!$B$6:$B$19,'Group A - Scores'!$X$6:$X$19,0)=0,"",_xlfn.XLOOKUP(B11,'Group A - Scores'!$B$6:$B$19,'Group A - Scores'!$X$6:$X$19,0))</f>
        <v/>
      </c>
      <c r="H11" s="81" t="str">
        <f>IF(_xlfn.XLOOKUP(B11,'Group A - Scores'!$B$6:$B$19,'Group A - Scores'!$Y$6:$Y$19,0)=0,"",_xlfn.XLOOKUP(B11,'Group A - Scores'!$B$6:$B$19,'Group A - Scores'!$Y$6:$Y$19,0))</f>
        <v/>
      </c>
      <c r="I11" s="90">
        <v>8</v>
      </c>
    </row>
    <row r="12" spans="2:9">
      <c r="B12" s="52"/>
      <c r="C12" s="33" t="str">
        <f>IF(_xlfn.XLOOKUP(B12,'Group A - Scores'!$B$6:$B$19,'Group A - Scores'!$E$6:$E$19,0)=0,"",_xlfn.XLOOKUP(B12,'Group A - Scores'!$B$6:$B$19, 'Group A - Scores'!$E$6:$E$19,0))</f>
        <v/>
      </c>
      <c r="D12" s="33" t="str">
        <f>IF(_xlfn.XLOOKUP(B12,'Group A - Scores'!$B$6:$B$19,'Group A - Scores'!$D$6:$D$19,0)=0,"",_xlfn.XLOOKUP(B12,'Group A - Scores'!$B$6:$B$19,'Group A - Scores'!$D$6:$D$19,0))</f>
        <v/>
      </c>
      <c r="E12" s="33" t="str">
        <f>IF(_xlfn.XLOOKUP(B12,'Group A - Scores'!$B$6:$B$19,'Group A - Scores'!$C$6:$C$19,0)=0,"",_xlfn.XLOOKUP(B12,'Group A - Scores'!$B$6:$B$19,'Group A - Scores'!$C$6:$C$19,0))</f>
        <v/>
      </c>
      <c r="F12" s="33" t="str">
        <f>IF(_xlfn.XLOOKUP(B12,'Group A - Scores'!$B$6:$B$19,'Group A - Scores'!$F$6:$F$19,0)=0,"",_xlfn.XLOOKUP(B12,'Group A - Scores'!$B$6:$B$19,'Group A - Scores'!$F$6:$F$19,0))</f>
        <v/>
      </c>
      <c r="G12" s="33" t="str">
        <f>IF(_xlfn.XLOOKUP(B12,'Group A - Scores'!$B$6:$B$19,'Group A - Scores'!$X$6:$X$19,0)=0,"",_xlfn.XLOOKUP(B12,'Group A - Scores'!$B$6:$B$19,'Group A - Scores'!$X$6:$X$19,0))</f>
        <v/>
      </c>
      <c r="H12" s="81" t="str">
        <f>IF(_xlfn.XLOOKUP(B12,'Group A - Scores'!$B$6:$B$19,'Group A - Scores'!$Y$6:$Y$19,0)=0,"",_xlfn.XLOOKUP(B12,'Group A - Scores'!$B$6:$B$19,'Group A - Scores'!$Y$6:$Y$19,0))</f>
        <v/>
      </c>
      <c r="I12" s="90">
        <v>9</v>
      </c>
    </row>
    <row r="13" spans="2:9" s="2" customFormat="1">
      <c r="B13" s="52"/>
      <c r="C13" s="33" t="str">
        <f>IF(_xlfn.XLOOKUP(B13,'Group A - Scores'!$B$6:$B$19,'Group A - Scores'!$E$6:$E$19,0)=0,"",_xlfn.XLOOKUP(B13,'Group A - Scores'!$B$6:$B$19, 'Group A - Scores'!$E$6:$E$19,0))</f>
        <v/>
      </c>
      <c r="D13" s="33" t="str">
        <f>IF(_xlfn.XLOOKUP(B13,'Group A - Scores'!$B$6:$B$19,'Group A - Scores'!$D$6:$D$19,0)=0,"",_xlfn.XLOOKUP(B13,'Group A - Scores'!$B$6:$B$19,'Group A - Scores'!$D$6:$D$19,0))</f>
        <v/>
      </c>
      <c r="E13" s="33" t="str">
        <f>IF(_xlfn.XLOOKUP(B13,'Group A - Scores'!$B$6:$B$19,'Group A - Scores'!$C$6:$C$19,0)=0,"",_xlfn.XLOOKUP(B13,'Group A - Scores'!$B$6:$B$19,'Group A - Scores'!$C$6:$C$19,0))</f>
        <v/>
      </c>
      <c r="F13" s="33" t="str">
        <f>IF(_xlfn.XLOOKUP(B13,'Group A - Scores'!$B$6:$B$19,'Group A - Scores'!$F$6:$F$19,0)=0,"",_xlfn.XLOOKUP(B13,'Group A - Scores'!$B$6:$B$19,'Group A - Scores'!$F$6:$F$19,0))</f>
        <v/>
      </c>
      <c r="G13" s="33" t="str">
        <f>IF(_xlfn.XLOOKUP(B13,'Group A - Scores'!$B$6:$B$19,'Group A - Scores'!$X$6:$X$19,0)=0,"",_xlfn.XLOOKUP(B13,'Group A - Scores'!$B$6:$B$19,'Group A - Scores'!$X$6:$X$19,0))</f>
        <v/>
      </c>
      <c r="H13" s="81" t="str">
        <f>IF(_xlfn.XLOOKUP(B13,'Group A - Scores'!$B$6:$B$19,'Group A - Scores'!$Y$6:$Y$19,0)=0,"",_xlfn.XLOOKUP(B13,'Group A - Scores'!$B$6:$B$19,'Group A - Scores'!$Y$6:$Y$19,0))</f>
        <v/>
      </c>
      <c r="I13" s="90">
        <v>10</v>
      </c>
    </row>
    <row r="14" spans="2:9">
      <c r="B14" s="52"/>
      <c r="C14" s="33" t="str">
        <f>IF(_xlfn.XLOOKUP(B14,'Group A - Scores'!$B$6:$B$19,'Group A - Scores'!$E$6:$E$19,0)=0,"",_xlfn.XLOOKUP(B14,'Group A - Scores'!$B$6:$B$19, 'Group A - Scores'!$E$6:$E$19,0))</f>
        <v/>
      </c>
      <c r="D14" s="33" t="str">
        <f>IF(_xlfn.XLOOKUP(B14,'Group A - Scores'!$B$6:$B$19,'Group A - Scores'!$D$6:$D$19,0)=0,"",_xlfn.XLOOKUP(B14,'Group A - Scores'!$B$6:$B$19,'Group A - Scores'!$D$6:$D$19,0))</f>
        <v/>
      </c>
      <c r="E14" s="33" t="str">
        <f>IF(_xlfn.XLOOKUP(B14,'Group A - Scores'!$B$6:$B$19,'Group A - Scores'!$C$6:$C$19,0)=0,"",_xlfn.XLOOKUP(B14,'Group A - Scores'!$B$6:$B$19,'Group A - Scores'!$C$6:$C$19,0))</f>
        <v/>
      </c>
      <c r="F14" s="33" t="str">
        <f>IF(_xlfn.XLOOKUP(B14,'Group A - Scores'!$B$6:$B$19,'Group A - Scores'!$F$6:$F$19,0)=0,"",_xlfn.XLOOKUP(B14,'Group A - Scores'!$B$6:$B$19,'Group A - Scores'!$F$6:$F$19,0))</f>
        <v/>
      </c>
      <c r="G14" s="33" t="str">
        <f>IF(_xlfn.XLOOKUP(B14,'Group A - Scores'!$B$6:$B$19,'Group A - Scores'!$X$6:$X$19,0)=0,"",_xlfn.XLOOKUP(B14,'Group A - Scores'!$B$6:$B$19,'Group A - Scores'!$X$6:$X$19,0))</f>
        <v/>
      </c>
      <c r="H14" s="81" t="str">
        <f>IF(_xlfn.XLOOKUP(B14,'Group A - Scores'!$B$6:$B$19,'Group A - Scores'!$Y$6:$Y$19,0)=0,"",_xlfn.XLOOKUP(B14,'Group A - Scores'!$B$6:$B$19,'Group A - Scores'!$Y$6:$Y$19,0))</f>
        <v/>
      </c>
      <c r="I14" s="90">
        <v>11</v>
      </c>
    </row>
    <row r="15" spans="2:9">
      <c r="B15" s="52"/>
      <c r="C15" s="33" t="str">
        <f>IF(_xlfn.XLOOKUP(B15,'Group A - Scores'!$B$6:$B$19,'Group A - Scores'!$E$6:$E$19,0)=0,"",_xlfn.XLOOKUP(B15,'Group A - Scores'!$B$6:$B$19, 'Group A - Scores'!$E$6:$E$19,0))</f>
        <v/>
      </c>
      <c r="D15" s="33" t="str">
        <f>IF(_xlfn.XLOOKUP(B15,'Group A - Scores'!$B$6:$B$19,'Group A - Scores'!$D$6:$D$19,0)=0,"",_xlfn.XLOOKUP(B15,'Group A - Scores'!$B$6:$B$19,'Group A - Scores'!$D$6:$D$19,0))</f>
        <v/>
      </c>
      <c r="E15" s="33" t="str">
        <f>IF(_xlfn.XLOOKUP(B15,'Group A - Scores'!$B$6:$B$19,'Group A - Scores'!$C$6:$C$19,0)=0,"",_xlfn.XLOOKUP(B15,'Group A - Scores'!$B$6:$B$19,'Group A - Scores'!$C$6:$C$19,0))</f>
        <v/>
      </c>
      <c r="F15" s="33" t="str">
        <f>IF(_xlfn.XLOOKUP(B15,'Group A - Scores'!$B$6:$B$19,'Group A - Scores'!$F$6:$F$19,0)=0,"",_xlfn.XLOOKUP(B15,'Group A - Scores'!$B$6:$B$19,'Group A - Scores'!$F$6:$F$19,0))</f>
        <v/>
      </c>
      <c r="G15" s="33" t="str">
        <f>IF(_xlfn.XLOOKUP(B15,'Group A - Scores'!$B$6:$B$19,'Group A - Scores'!$X$6:$X$19,0)=0,"",_xlfn.XLOOKUP(B15,'Group A - Scores'!$B$6:$B$19,'Group A - Scores'!$X$6:$X$19,0))</f>
        <v/>
      </c>
      <c r="H15" s="81" t="str">
        <f>IF(_xlfn.XLOOKUP(B15,'Group A - Scores'!$B$6:$B$19,'Group A - Scores'!$Y$6:$Y$19,0)=0,"",_xlfn.XLOOKUP(B15,'Group A - Scores'!$B$6:$B$19,'Group A - Scores'!$Y$6:$Y$19,0))</f>
        <v/>
      </c>
      <c r="I15" s="90">
        <v>12</v>
      </c>
    </row>
    <row r="16" spans="2:9">
      <c r="B16" s="52"/>
      <c r="C16" s="33" t="str">
        <f>IF(_xlfn.XLOOKUP(B16,'Group A - Scores'!$B$6:$B$19,'Group A - Scores'!$E$6:$E$19,0)=0,"",_xlfn.XLOOKUP(B16,'Group A - Scores'!$B$6:$B$19, 'Group A - Scores'!$E$6:$E$19,0))</f>
        <v/>
      </c>
      <c r="D16" s="33" t="str">
        <f>IF(_xlfn.XLOOKUP(B16,'Group A - Scores'!$B$6:$B$19,'Group A - Scores'!$D$6:$D$19,0)=0,"",_xlfn.XLOOKUP(B16,'Group A - Scores'!$B$6:$B$19,'Group A - Scores'!$D$6:$D$19,0))</f>
        <v/>
      </c>
      <c r="E16" s="33" t="str">
        <f>IF(_xlfn.XLOOKUP(B16,'Group A - Scores'!$B$6:$B$19,'Group A - Scores'!$C$6:$C$19,0)=0,"",_xlfn.XLOOKUP(B16,'Group A - Scores'!$B$6:$B$19,'Group A - Scores'!$C$6:$C$19,0))</f>
        <v/>
      </c>
      <c r="F16" s="33" t="str">
        <f>IF(_xlfn.XLOOKUP(B16,'Group A - Scores'!$B$6:$B$19,'Group A - Scores'!$F$6:$F$19,0)=0,"",_xlfn.XLOOKUP(B16,'Group A - Scores'!$B$6:$B$19,'Group A - Scores'!$F$6:$F$19,0))</f>
        <v/>
      </c>
      <c r="G16" s="33" t="str">
        <f>IF(_xlfn.XLOOKUP(B16,'Group A - Scores'!$B$6:$B$19,'Group A - Scores'!$X$6:$X$19,0)=0,"",_xlfn.XLOOKUP(B16,'Group A - Scores'!$B$6:$B$19,'Group A - Scores'!$X$6:$X$19,0))</f>
        <v/>
      </c>
      <c r="H16" s="81" t="str">
        <f>IF(_xlfn.XLOOKUP(B16,'Group A - Scores'!$B$6:$B$19,'Group A - Scores'!$Y$6:$Y$19,0)=0,"",_xlfn.XLOOKUP(B16,'Group A - Scores'!$B$6:$B$19,'Group A - Scores'!$Y$6:$Y$19,0))</f>
        <v/>
      </c>
      <c r="I16" s="90">
        <v>13</v>
      </c>
    </row>
    <row r="17" spans="2:9">
      <c r="B17" s="52"/>
      <c r="C17" s="33" t="str">
        <f>IF(_xlfn.XLOOKUP(B17,'Group A - Scores'!$B$6:$B$19,'Group A - Scores'!$E$6:$E$19,0)=0,"",_xlfn.XLOOKUP(B17,'Group A - Scores'!$B$6:$B$19, 'Group A - Scores'!$E$6:$E$19,0))</f>
        <v/>
      </c>
      <c r="D17" s="33" t="str">
        <f>IF(_xlfn.XLOOKUP(B17,'Group A - Scores'!$B$6:$B$19,'Group A - Scores'!$D$6:$D$19,0)=0,"",_xlfn.XLOOKUP(B17,'Group A - Scores'!$B$6:$B$19,'Group A - Scores'!$D$6:$D$19,0))</f>
        <v/>
      </c>
      <c r="E17" s="33" t="str">
        <f>IF(_xlfn.XLOOKUP(B17,'Group A - Scores'!$B$6:$B$19,'Group A - Scores'!$C$6:$C$19,0)=0,"",_xlfn.XLOOKUP(B17,'Group A - Scores'!$B$6:$B$19,'Group A - Scores'!$C$6:$C$19,0))</f>
        <v/>
      </c>
      <c r="F17" s="33" t="str">
        <f>IF(_xlfn.XLOOKUP(B17,'Group A - Scores'!$B$6:$B$19,'Group A - Scores'!$F$6:$F$19,0)=0,"",_xlfn.XLOOKUP(B17,'Group A - Scores'!$B$6:$B$19,'Group A - Scores'!$F$6:$F$19,0))</f>
        <v/>
      </c>
      <c r="G17" s="33" t="str">
        <f>IF(_xlfn.XLOOKUP(B17,'Group A - Scores'!$B$6:$B$19,'Group A - Scores'!$X$6:$X$19,0)=0,"",_xlfn.XLOOKUP(B17,'Group A - Scores'!$B$6:$B$19,'Group A - Scores'!$X$6:$X$19,0))</f>
        <v/>
      </c>
      <c r="H17" s="81" t="str">
        <f>IF(_xlfn.XLOOKUP(B17,'Group A - Scores'!$B$6:$B$19,'Group A - Scores'!$Y$6:$Y$19,0)=0,"",_xlfn.XLOOKUP(B17,'Group A - Scores'!$B$6:$B$19,'Group A - Scores'!$Y$6:$Y$19,0))</f>
        <v/>
      </c>
      <c r="I17" s="90">
        <v>14</v>
      </c>
    </row>
    <row r="18" spans="2:9">
      <c r="B18" s="52"/>
      <c r="C18" s="33" t="str">
        <f>IF(_xlfn.XLOOKUP(B18,'Group A - Scores'!$B$6:$B$19,'Group A - Scores'!$E$6:$E$19,0)=0,"",_xlfn.XLOOKUP(B18,'Group A - Scores'!$B$6:$B$19, 'Group A - Scores'!$E$6:$E$19,0))</f>
        <v/>
      </c>
      <c r="D18" s="33" t="str">
        <f>IF(_xlfn.XLOOKUP(B18,'Group A - Scores'!$B$6:$B$19,'Group A - Scores'!$D$6:$D$19,0)=0,"",_xlfn.XLOOKUP(B18,'Group A - Scores'!$B$6:$B$19,'Group A - Scores'!$D$6:$D$19,0))</f>
        <v/>
      </c>
      <c r="E18" s="33" t="str">
        <f>IF(_xlfn.XLOOKUP(B18,'Group A - Scores'!$B$6:$B$19,'Group A - Scores'!$C$6:$C$19,0)=0,"",_xlfn.XLOOKUP(B18,'Group A - Scores'!$B$6:$B$19,'Group A - Scores'!$C$6:$C$19,0))</f>
        <v/>
      </c>
      <c r="F18" s="33" t="str">
        <f>IF(_xlfn.XLOOKUP(B18,'Group A - Scores'!$B$6:$B$19,'Group A - Scores'!$F$6:$F$19,0)=0,"",_xlfn.XLOOKUP(B18,'Group A - Scores'!$B$6:$B$19,'Group A - Scores'!$F$6:$F$19,0))</f>
        <v/>
      </c>
      <c r="G18" s="33" t="str">
        <f>IF(_xlfn.XLOOKUP(B18,'Group A - Scores'!$B$6:$B$19,'Group A - Scores'!$X$6:$X$19,0)=0,"",_xlfn.XLOOKUP(B18,'Group A - Scores'!$B$6:$B$19,'Group A - Scores'!$X$6:$X$19,0))</f>
        <v/>
      </c>
      <c r="H18" s="81" t="str">
        <f>IF(_xlfn.XLOOKUP(B18,'Group A - Scores'!$B$6:$B$19,'Group A - Scores'!$Y$6:$Y$19,0)=0,"",_xlfn.XLOOKUP(B18,'Group A - Scores'!$B$6:$B$19,'Group A - Scores'!$Y$6:$Y$19,0))</f>
        <v/>
      </c>
      <c r="I18" s="90">
        <v>15</v>
      </c>
    </row>
    <row r="19" spans="2:9">
      <c r="B19" s="87"/>
      <c r="C19" s="33" t="str">
        <f>IF(_xlfn.XLOOKUP(B19,'Group A - Scores'!$B$6:$B$19,'Group A - Scores'!$E$6:$E$19,0)=0,"",_xlfn.XLOOKUP(B19,'Group A - Scores'!$B$6:$B$19, 'Group A - Scores'!$E$6:$E$19,0))</f>
        <v/>
      </c>
      <c r="D19" s="33" t="str">
        <f>IF(_xlfn.XLOOKUP(B19,'Group A - Scores'!$B$6:$B$19,'Group A - Scores'!$D$6:$D$19,0)=0,"",_xlfn.XLOOKUP(B19,'Group A - Scores'!$B$6:$B$19,'Group A - Scores'!$D$6:$D$19,0))</f>
        <v/>
      </c>
      <c r="E19" s="33" t="str">
        <f>IF(_xlfn.XLOOKUP(B19,'Group A - Scores'!$B$6:$B$19,'Group A - Scores'!$C$6:$C$19,0)=0,"",_xlfn.XLOOKUP(B19,'Group A - Scores'!$B$6:$B$19,'Group A - Scores'!$C$6:$C$19,0))</f>
        <v/>
      </c>
      <c r="F19" s="33" t="str">
        <f>IF(_xlfn.XLOOKUP(B19,'Group A - Scores'!$B$6:$B$19,'Group A - Scores'!$F$6:$F$19,0)=0,"",_xlfn.XLOOKUP(B19,'Group A - Scores'!$B$6:$B$19,'Group A - Scores'!$F$6:$F$19,0))</f>
        <v/>
      </c>
      <c r="G19" s="33" t="str">
        <f>IF(_xlfn.XLOOKUP(B19,'Group A - Scores'!$B$6:$B$19,'Group A - Scores'!$X$6:$X$19,0)=0,"",_xlfn.XLOOKUP(B19,'Group A - Scores'!$B$6:$B$19,'Group A - Scores'!$X$6:$X$19,0))</f>
        <v/>
      </c>
      <c r="H19" s="81" t="str">
        <f>IF(_xlfn.XLOOKUP(B19,'Group A - Scores'!$B$6:$B$19,'Group A - Scores'!$Y$6:$Y$19,0)=0,"",_xlfn.XLOOKUP(B19,'Group A - Scores'!$B$6:$B$19,'Group A - Scores'!$Y$6:$Y$19,0))</f>
        <v/>
      </c>
      <c r="I19" s="90">
        <v>16</v>
      </c>
    </row>
    <row r="20" spans="2:9">
      <c r="B20" s="52"/>
      <c r="C20" s="33" t="str">
        <f>IF(_xlfn.XLOOKUP(B20,'Group A - Scores'!$B$6:$B$19,'Group A - Scores'!$E$6:$E$19,0)=0,"",_xlfn.XLOOKUP(B20,'Group A - Scores'!$B$6:$B$19, 'Group A - Scores'!$E$6:$E$19,0))</f>
        <v/>
      </c>
      <c r="D20" s="33" t="str">
        <f>IF(_xlfn.XLOOKUP(B20,'Group A - Scores'!$B$6:$B$19,'Group A - Scores'!$D$6:$D$19,0)=0,"",_xlfn.XLOOKUP(B20,'Group A - Scores'!$B$6:$B$19,'Group A - Scores'!$D$6:$D$19,0))</f>
        <v/>
      </c>
      <c r="E20" s="33" t="str">
        <f>IF(_xlfn.XLOOKUP(B20,'Group A - Scores'!$B$6:$B$19,'Group A - Scores'!$C$6:$C$19,0)=0,"",_xlfn.XLOOKUP(B20,'Group A - Scores'!$B$6:$B$19,'Group A - Scores'!$C$6:$C$19,0))</f>
        <v/>
      </c>
      <c r="F20" s="33" t="str">
        <f>IF(_xlfn.XLOOKUP(B20,'Group A - Scores'!$B$6:$B$19,'Group A - Scores'!$F$6:$F$19,0)=0,"",_xlfn.XLOOKUP(B20,'Group A - Scores'!$B$6:$B$19,'Group A - Scores'!$F$6:$F$19,0))</f>
        <v/>
      </c>
      <c r="G20" s="33" t="str">
        <f>IF(_xlfn.XLOOKUP(B20,'Group A - Scores'!$B$6:$B$19,'Group A - Scores'!$X$6:$X$19,0)=0,"",_xlfn.XLOOKUP(B20,'Group A - Scores'!$B$6:$B$19,'Group A - Scores'!$X$6:$X$19,0))</f>
        <v/>
      </c>
      <c r="H20" s="81" t="str">
        <f>IF(_xlfn.XLOOKUP(B20,'Group A - Scores'!$B$6:$B$19,'Group A - Scores'!$Y$6:$Y$19,0)=0,"",_xlfn.XLOOKUP(B20,'Group A - Scores'!$B$6:$B$19,'Group A - Scores'!$Y$6:$Y$19,0))</f>
        <v/>
      </c>
      <c r="I20" s="90">
        <v>17</v>
      </c>
    </row>
    <row r="21" spans="2:9">
      <c r="B21" s="52"/>
      <c r="C21" s="33" t="str">
        <f>IF(_xlfn.XLOOKUP(B21,'Group A - Scores'!$B$6:$B$19,'Group A - Scores'!$E$6:$E$19,0)=0,"",_xlfn.XLOOKUP(B21,'Group A - Scores'!$B$6:$B$19, 'Group A - Scores'!$E$6:$E$19,0))</f>
        <v/>
      </c>
      <c r="D21" s="33" t="str">
        <f>IF(_xlfn.XLOOKUP(B21,'Group A - Scores'!$B$6:$B$19,'Group A - Scores'!$D$6:$D$19,0)=0,"",_xlfn.XLOOKUP(B21,'Group A - Scores'!$B$6:$B$19,'Group A - Scores'!$D$6:$D$19,0))</f>
        <v/>
      </c>
      <c r="E21" s="33" t="str">
        <f>IF(_xlfn.XLOOKUP(B21,'Group A - Scores'!$B$6:$B$19,'Group A - Scores'!$C$6:$C$19,0)=0,"",_xlfn.XLOOKUP(B21,'Group A - Scores'!$B$6:$B$19,'Group A - Scores'!$C$6:$C$19,0))</f>
        <v/>
      </c>
      <c r="F21" s="33" t="str">
        <f>IF(_xlfn.XLOOKUP(B21,'Group A - Scores'!$B$6:$B$19,'Group A - Scores'!$F$6:$F$19,0)=0,"",_xlfn.XLOOKUP(B21,'Group A - Scores'!$B$6:$B$19,'Group A - Scores'!$F$6:$F$19,0))</f>
        <v/>
      </c>
      <c r="G21" s="33" t="str">
        <f>IF(_xlfn.XLOOKUP(B21,'Group A - Scores'!$B$6:$B$19,'Group A - Scores'!$X$6:$X$19,0)=0,"",_xlfn.XLOOKUP(B21,'Group A - Scores'!$B$6:$B$19,'Group A - Scores'!$X$6:$X$19,0))</f>
        <v/>
      </c>
      <c r="H21" s="81" t="str">
        <f>IF(_xlfn.XLOOKUP(B21,'Group A - Scores'!$B$6:$B$19,'Group A - Scores'!$Y$6:$Y$19,0)=0,"",_xlfn.XLOOKUP(B21,'Group A - Scores'!$B$6:$B$19,'Group A - Scores'!$Y$6:$Y$19,0))</f>
        <v/>
      </c>
      <c r="I21" s="90">
        <v>18</v>
      </c>
    </row>
    <row r="22" spans="2:9">
      <c r="B22" s="52"/>
      <c r="C22" s="33" t="str">
        <f>IF(_xlfn.XLOOKUP(B22,'Group A - Scores'!$B$6:$B$19,'Group A - Scores'!$E$6:$E$19,0)=0,"",_xlfn.XLOOKUP(B22,'Group A - Scores'!$B$6:$B$19, 'Group A - Scores'!$E$6:$E$19,0))</f>
        <v/>
      </c>
      <c r="D22" s="33" t="str">
        <f>IF(_xlfn.XLOOKUP(B22,'Group A - Scores'!$B$6:$B$19,'Group A - Scores'!$D$6:$D$19,0)=0,"",_xlfn.XLOOKUP(B22,'Group A - Scores'!$B$6:$B$19,'Group A - Scores'!$D$6:$D$19,0))</f>
        <v/>
      </c>
      <c r="E22" s="33" t="str">
        <f>IF(_xlfn.XLOOKUP(B22,'Group A - Scores'!$B$6:$B$19,'Group A - Scores'!$C$6:$C$19,0)=0,"",_xlfn.XLOOKUP(B22,'Group A - Scores'!$B$6:$B$19,'Group A - Scores'!$C$6:$C$19,0))</f>
        <v/>
      </c>
      <c r="F22" s="33" t="str">
        <f>IF(_xlfn.XLOOKUP(B22,'Group A - Scores'!$B$6:$B$19,'Group A - Scores'!$F$6:$F$19,0)=0,"",_xlfn.XLOOKUP(B22,'Group A - Scores'!$B$6:$B$19,'Group A - Scores'!$F$6:$F$19,0))</f>
        <v/>
      </c>
      <c r="G22" s="33" t="str">
        <f>IF(_xlfn.XLOOKUP(B22,'Group A - Scores'!$B$6:$B$19,'Group A - Scores'!$X$6:$X$19,0)=0,"",_xlfn.XLOOKUP(B22,'Group A - Scores'!$B$6:$B$19,'Group A - Scores'!$X$6:$X$19,0))</f>
        <v/>
      </c>
      <c r="H22" s="81" t="str">
        <f>IF(_xlfn.XLOOKUP(B22,'Group A - Scores'!$B$6:$B$19,'Group A - Scores'!$Y$6:$Y$19,0)=0,"",_xlfn.XLOOKUP(B22,'Group A - Scores'!$B$6:$B$19,'Group A - Scores'!$Y$6:$Y$19,0))</f>
        <v/>
      </c>
      <c r="I22" s="90">
        <v>19</v>
      </c>
    </row>
    <row r="23" spans="2:9">
      <c r="B23" s="52"/>
      <c r="C23" s="33" t="str">
        <f>IF(_xlfn.XLOOKUP(B23,'Group A - Scores'!$B$6:$B$19,'Group A - Scores'!$E$6:$E$19,0)=0,"",_xlfn.XLOOKUP(B23,'Group A - Scores'!$B$6:$B$19, 'Group A - Scores'!$E$6:$E$19,0))</f>
        <v/>
      </c>
      <c r="D23" s="33" t="str">
        <f>IF(_xlfn.XLOOKUP(B23,'Group A - Scores'!$B$6:$B$19,'Group A - Scores'!$D$6:$D$19,0)=0,"",_xlfn.XLOOKUP(B23,'Group A - Scores'!$B$6:$B$19,'Group A - Scores'!$D$6:$D$19,0))</f>
        <v/>
      </c>
      <c r="E23" s="33" t="str">
        <f>IF(_xlfn.XLOOKUP(B23,'Group A - Scores'!$B$6:$B$19,'Group A - Scores'!$C$6:$C$19,0)=0,"",_xlfn.XLOOKUP(B23,'Group A - Scores'!$B$6:$B$19,'Group A - Scores'!$C$6:$C$19,0))</f>
        <v/>
      </c>
      <c r="F23" s="33" t="str">
        <f>IF(_xlfn.XLOOKUP(B23,'Group A - Scores'!$B$6:$B$19,'Group A - Scores'!$F$6:$F$19,0)=0,"",_xlfn.XLOOKUP(B23,'Group A - Scores'!$B$6:$B$19,'Group A - Scores'!$F$6:$F$19,0))</f>
        <v/>
      </c>
      <c r="G23" s="33" t="str">
        <f>IF(_xlfn.XLOOKUP(B23,'Group A - Scores'!$B$6:$B$19,'Group A - Scores'!$X$6:$X$19,0)=0,"",_xlfn.XLOOKUP(B23,'Group A - Scores'!$B$6:$B$19,'Group A - Scores'!$X$6:$X$19,0))</f>
        <v/>
      </c>
      <c r="H23" s="81" t="str">
        <f>IF(_xlfn.XLOOKUP(B23,'Group A - Scores'!$B$6:$B$19,'Group A - Scores'!$Y$6:$Y$19,0)=0,"",_xlfn.XLOOKUP(B23,'Group A - Scores'!$B$6:$B$19,'Group A - Scores'!$Y$6:$Y$19,0))</f>
        <v/>
      </c>
      <c r="I23" s="90">
        <v>20</v>
      </c>
    </row>
    <row r="24" spans="2:9">
      <c r="B24" s="52"/>
      <c r="C24" s="33" t="str">
        <f>IF(_xlfn.XLOOKUP(B24,'Group A - Scores'!$B$6:$B$19,'Group A - Scores'!$E$6:$E$19,0)=0,"",_xlfn.XLOOKUP(B24,'Group A - Scores'!$B$6:$B$19, 'Group A - Scores'!$E$6:$E$19,0))</f>
        <v/>
      </c>
      <c r="D24" s="33" t="str">
        <f>IF(_xlfn.XLOOKUP(B24,'Group A - Scores'!$B$6:$B$19,'Group A - Scores'!$D$6:$D$19,0)=0,"",_xlfn.XLOOKUP(B24,'Group A - Scores'!$B$6:$B$19,'Group A - Scores'!$D$6:$D$19,0))</f>
        <v/>
      </c>
      <c r="E24" s="33" t="str">
        <f>IF(_xlfn.XLOOKUP(B24,'Group A - Scores'!$B$6:$B$19,'Group A - Scores'!$C$6:$C$19,0)=0,"",_xlfn.XLOOKUP(B24,'Group A - Scores'!$B$6:$B$19,'Group A - Scores'!$C$6:$C$19,0))</f>
        <v/>
      </c>
      <c r="F24" s="33" t="str">
        <f>IF(_xlfn.XLOOKUP(B24,'Group A - Scores'!$B$6:$B$19,'Group A - Scores'!$F$6:$F$19,0)=0,"",_xlfn.XLOOKUP(B24,'Group A - Scores'!$B$6:$B$19,'Group A - Scores'!$F$6:$F$19,0))</f>
        <v/>
      </c>
      <c r="G24" s="33" t="str">
        <f>IF(_xlfn.XLOOKUP(B24,'Group A - Scores'!$B$6:$B$19,'Group A - Scores'!$X$6:$X$19,0)=0,"",_xlfn.XLOOKUP(B24,'Group A - Scores'!$B$6:$B$19,'Group A - Scores'!$X$6:$X$19,0))</f>
        <v/>
      </c>
      <c r="H24" s="81" t="str">
        <f>IF(_xlfn.XLOOKUP(B24,'Group A - Scores'!$B$6:$B$19,'Group A - Scores'!$Y$6:$Y$19,0)=0,"",_xlfn.XLOOKUP(B24,'Group A - Scores'!$B$6:$B$19,'Group A - Scores'!$Y$6:$Y$19,0))</f>
        <v/>
      </c>
      <c r="I24" s="90">
        <v>21</v>
      </c>
    </row>
    <row r="25" spans="2:9">
      <c r="B25" s="52"/>
      <c r="C25" s="33" t="str">
        <f>IF(_xlfn.XLOOKUP(B25,'Group A - Scores'!$B$6:$B$19,'Group A - Scores'!$E$6:$E$19,0)=0,"",_xlfn.XLOOKUP(B25,'Group A - Scores'!$B$6:$B$19, 'Group A - Scores'!$E$6:$E$19,0))</f>
        <v/>
      </c>
      <c r="D25" s="33" t="str">
        <f>IF(_xlfn.XLOOKUP(B25,'Group A - Scores'!$B$6:$B$19,'Group A - Scores'!$D$6:$D$19,0)=0,"",_xlfn.XLOOKUP(B25,'Group A - Scores'!$B$6:$B$19,'Group A - Scores'!$D$6:$D$19,0))</f>
        <v/>
      </c>
      <c r="E25" s="33" t="str">
        <f>IF(_xlfn.XLOOKUP(B25,'Group A - Scores'!$B$6:$B$19,'Group A - Scores'!$C$6:$C$19,0)=0,"",_xlfn.XLOOKUP(B25,'Group A - Scores'!$B$6:$B$19,'Group A - Scores'!$C$6:$C$19,0))</f>
        <v/>
      </c>
      <c r="F25" s="33" t="str">
        <f>IF(_xlfn.XLOOKUP(B25,'Group A - Scores'!$B$6:$B$19,'Group A - Scores'!$F$6:$F$19,0)=0,"",_xlfn.XLOOKUP(B25,'Group A - Scores'!$B$6:$B$19,'Group A - Scores'!$F$6:$F$19,0))</f>
        <v/>
      </c>
      <c r="G25" s="33" t="str">
        <f>IF(_xlfn.XLOOKUP(B25,'Group A - Scores'!$B$6:$B$19,'Group A - Scores'!$X$6:$X$19,0)=0,"",_xlfn.XLOOKUP(B25,'Group A - Scores'!$B$6:$B$19,'Group A - Scores'!$X$6:$X$19,0))</f>
        <v/>
      </c>
      <c r="H25" s="81" t="str">
        <f>IF(_xlfn.XLOOKUP(B25,'Group A - Scores'!$B$6:$B$19,'Group A - Scores'!$Y$6:$Y$19,0)=0,"",_xlfn.XLOOKUP(B25,'Group A - Scores'!$B$6:$B$19,'Group A - Scores'!$Y$6:$Y$19,0))</f>
        <v/>
      </c>
      <c r="I25" s="90">
        <v>22</v>
      </c>
    </row>
    <row r="26" spans="2:9">
      <c r="B26" s="52"/>
      <c r="C26" s="33" t="str">
        <f>IF(_xlfn.XLOOKUP(B26,'Group A - Scores'!$B$6:$B$19,'Group A - Scores'!$E$6:$E$19,0)=0,"",_xlfn.XLOOKUP(B26,'Group A - Scores'!$B$6:$B$19, 'Group A - Scores'!$E$6:$E$19,0))</f>
        <v/>
      </c>
      <c r="D26" s="33" t="str">
        <f>IF(_xlfn.XLOOKUP(B26,'Group A - Scores'!$B$6:$B$19,'Group A - Scores'!$D$6:$D$19,0)=0,"",_xlfn.XLOOKUP(B26,'Group A - Scores'!$B$6:$B$19,'Group A - Scores'!$D$6:$D$19,0))</f>
        <v/>
      </c>
      <c r="E26" s="33" t="str">
        <f>IF(_xlfn.XLOOKUP(B26,'Group A - Scores'!$B$6:$B$19,'Group A - Scores'!$C$6:$C$19,0)=0,"",_xlfn.XLOOKUP(B26,'Group A - Scores'!$B$6:$B$19,'Group A - Scores'!$C$6:$C$19,0))</f>
        <v/>
      </c>
      <c r="F26" s="33" t="str">
        <f>IF(_xlfn.XLOOKUP(B26,'Group A - Scores'!$B$6:$B$19,'Group A - Scores'!$F$6:$F$19,0)=0,"",_xlfn.XLOOKUP(B26,'Group A - Scores'!$B$6:$B$19,'Group A - Scores'!$F$6:$F$19,0))</f>
        <v/>
      </c>
      <c r="G26" s="33" t="str">
        <f>IF(_xlfn.XLOOKUP(B26,'Group A - Scores'!$B$6:$B$19,'Group A - Scores'!$X$6:$X$19,0)=0,"",_xlfn.XLOOKUP(B26,'Group A - Scores'!$B$6:$B$19,'Group A - Scores'!$X$6:$X$19,0))</f>
        <v/>
      </c>
      <c r="H26" s="81" t="str">
        <f>IF(_xlfn.XLOOKUP(B26,'Group A - Scores'!$B$6:$B$19,'Group A - Scores'!$Y$6:$Y$19,0)=0,"",_xlfn.XLOOKUP(B26,'Group A - Scores'!$B$6:$B$19,'Group A - Scores'!$Y$6:$Y$19,0))</f>
        <v/>
      </c>
      <c r="I26" s="90">
        <v>23</v>
      </c>
    </row>
    <row r="27" spans="2:9">
      <c r="B27" s="52"/>
      <c r="C27" s="33" t="str">
        <f>IF(_xlfn.XLOOKUP(B27,'Group A - Scores'!$B$6:$B$19,'Group A - Scores'!$E$6:$E$19,0)=0,"",_xlfn.XLOOKUP(B27,'Group A - Scores'!$B$6:$B$19, 'Group A - Scores'!$E$6:$E$19,0))</f>
        <v/>
      </c>
      <c r="D27" s="33" t="str">
        <f>IF(_xlfn.XLOOKUP(B27,'Group A - Scores'!$B$6:$B$19,'Group A - Scores'!$D$6:$D$19,0)=0,"",_xlfn.XLOOKUP(B27,'Group A - Scores'!$B$6:$B$19,'Group A - Scores'!$D$6:$D$19,0))</f>
        <v/>
      </c>
      <c r="E27" s="33" t="str">
        <f>IF(_xlfn.XLOOKUP(B27,'Group A - Scores'!$B$6:$B$19,'Group A - Scores'!$C$6:$C$19,0)=0,"",_xlfn.XLOOKUP(B27,'Group A - Scores'!$B$6:$B$19,'Group A - Scores'!$C$6:$C$19,0))</f>
        <v/>
      </c>
      <c r="F27" s="33" t="str">
        <f>IF(_xlfn.XLOOKUP(B27,'Group A - Scores'!$B$6:$B$19,'Group A - Scores'!$F$6:$F$19,0)=0,"",_xlfn.XLOOKUP(B27,'Group A - Scores'!$B$6:$B$19,'Group A - Scores'!$F$6:$F$19,0))</f>
        <v/>
      </c>
      <c r="G27" s="33" t="str">
        <f>IF(_xlfn.XLOOKUP(B27,'Group A - Scores'!$B$6:$B$19,'Group A - Scores'!$X$6:$X$19,0)=0,"",_xlfn.XLOOKUP(B27,'Group A - Scores'!$B$6:$B$19,'Group A - Scores'!$X$6:$X$19,0))</f>
        <v/>
      </c>
      <c r="H27" s="81" t="str">
        <f>IF(_xlfn.XLOOKUP(B27,'Group A - Scores'!$B$6:$B$19,'Group A - Scores'!$Y$6:$Y$19,0)=0,"",_xlfn.XLOOKUP(B27,'Group A - Scores'!$B$6:$B$19,'Group A - Scores'!$Y$6:$Y$19,0))</f>
        <v/>
      </c>
      <c r="I27" s="85" t="str">
        <f t="shared" ref="I27:I33" si="0">IF(ISBLANK(B27),"",I26+1)</f>
        <v/>
      </c>
    </row>
    <row r="28" spans="2:9">
      <c r="B28" s="52"/>
      <c r="C28" s="33" t="str">
        <f>IF(_xlfn.XLOOKUP(B28,'Group A - Scores'!$B$6:$B$19,'Group A - Scores'!$E$6:$E$19,0)=0,"",_xlfn.XLOOKUP(B28,'Group A - Scores'!$B$6:$B$19, 'Group A - Scores'!$E$6:$E$19,0))</f>
        <v/>
      </c>
      <c r="D28" s="33" t="str">
        <f>IF(_xlfn.XLOOKUP(B28,'Group A - Scores'!$B$6:$B$19,'Group A - Scores'!$D$6:$D$19,0)=0,"",_xlfn.XLOOKUP(B28,'Group A - Scores'!$B$6:$B$19,'Group A - Scores'!$D$6:$D$19,0))</f>
        <v/>
      </c>
      <c r="E28" s="33" t="str">
        <f>IF(_xlfn.XLOOKUP(B28,'Group A - Scores'!$B$6:$B$19,'Group A - Scores'!$C$6:$C$19,0)=0,"",_xlfn.XLOOKUP(B28,'Group A - Scores'!$B$6:$B$19,'Group A - Scores'!$C$6:$C$19,0))</f>
        <v/>
      </c>
      <c r="F28" s="33" t="str">
        <f>IF(_xlfn.XLOOKUP(B28,'Group A - Scores'!$B$6:$B$19,'Group A - Scores'!$F$6:$F$19,0)=0,"",_xlfn.XLOOKUP(B28,'Group A - Scores'!$B$6:$B$19,'Group A - Scores'!$F$6:$F$19,0))</f>
        <v/>
      </c>
      <c r="G28" s="33" t="str">
        <f>IF(_xlfn.XLOOKUP(B28,'Group A - Scores'!$B$6:$B$19,'Group A - Scores'!$X$6:$X$19,0)=0,"",_xlfn.XLOOKUP(B28,'Group A - Scores'!$B$6:$B$19,'Group A - Scores'!$X$6:$X$19,0))</f>
        <v/>
      </c>
      <c r="H28" s="81" t="str">
        <f>IF(_xlfn.XLOOKUP(B28,'Group A - Scores'!$B$6:$B$19,'Group A - Scores'!$Y$6:$Y$19,0)=0,"",_xlfn.XLOOKUP(B28,'Group A - Scores'!$B$6:$B$19,'Group A - Scores'!$Y$6:$Y$19,0))</f>
        <v/>
      </c>
      <c r="I28" s="85" t="str">
        <f t="shared" si="0"/>
        <v/>
      </c>
    </row>
    <row r="29" spans="2:9">
      <c r="B29" s="52"/>
      <c r="C29" s="33" t="str">
        <f>IF(_xlfn.XLOOKUP(B29,'Group A - Scores'!$B$6:$B$19,'Group A - Scores'!$E$6:$E$19,0)=0,"",_xlfn.XLOOKUP(B29,'Group A - Scores'!$B$6:$B$19, 'Group A - Scores'!$E$6:$E$19,0))</f>
        <v/>
      </c>
      <c r="D29" s="33" t="str">
        <f>IF(_xlfn.XLOOKUP(B29,'Group A - Scores'!$B$6:$B$19,'Group A - Scores'!$D$6:$D$19,0)=0,"",_xlfn.XLOOKUP(B29,'Group A - Scores'!$B$6:$B$19,'Group A - Scores'!$D$6:$D$19,0))</f>
        <v/>
      </c>
      <c r="E29" s="33" t="str">
        <f>IF(_xlfn.XLOOKUP(B29,'Group A - Scores'!$B$6:$B$19,'Group A - Scores'!$C$6:$C$19,0)=0,"",_xlfn.XLOOKUP(B29,'Group A - Scores'!$B$6:$B$19,'Group A - Scores'!$C$6:$C$19,0))</f>
        <v/>
      </c>
      <c r="F29" s="33" t="str">
        <f>IF(_xlfn.XLOOKUP(B29,'Group A - Scores'!$B$6:$B$19,'Group A - Scores'!$F$6:$F$19,0)=0,"",_xlfn.XLOOKUP(B29,'Group A - Scores'!$B$6:$B$19,'Group A - Scores'!$F$6:$F$19,0))</f>
        <v/>
      </c>
      <c r="G29" s="33" t="str">
        <f>IF(_xlfn.XLOOKUP(B29,'Group A - Scores'!$B$6:$B$19,'Group A - Scores'!$X$6:$X$19,0)=0,"",_xlfn.XLOOKUP(B29,'Group A - Scores'!$B$6:$B$19,'Group A - Scores'!$X$6:$X$19,0))</f>
        <v/>
      </c>
      <c r="H29" s="81" t="str">
        <f>IF(_xlfn.XLOOKUP(B29,'Group A - Scores'!$B$6:$B$19,'Group A - Scores'!$Y$6:$Y$19,0)=0,"",_xlfn.XLOOKUP(B29,'Group A - Scores'!$B$6:$B$19,'Group A - Scores'!$Y$6:$Y$19,0))</f>
        <v/>
      </c>
      <c r="I29" s="85" t="str">
        <f t="shared" si="0"/>
        <v/>
      </c>
    </row>
    <row r="30" spans="2:9">
      <c r="B30" s="52"/>
      <c r="C30" s="33" t="str">
        <f>IF(_xlfn.XLOOKUP(B30,'Group A - Scores'!$B$6:$B$19,'Group A - Scores'!$E$6:$E$19,0)=0,"",_xlfn.XLOOKUP(B30,'Group A - Scores'!$B$6:$B$19, 'Group A - Scores'!$E$6:$E$19,0))</f>
        <v/>
      </c>
      <c r="D30" s="33" t="str">
        <f>IF(_xlfn.XLOOKUP(B30,'Group A - Scores'!$B$6:$B$19,'Group A - Scores'!$D$6:$D$19,0)=0,"",_xlfn.XLOOKUP(B30,'Group A - Scores'!$B$6:$B$19,'Group A - Scores'!$D$6:$D$19,0))</f>
        <v/>
      </c>
      <c r="E30" s="33" t="str">
        <f>IF(_xlfn.XLOOKUP(B30,'Group A - Scores'!$B$6:$B$19,'Group A - Scores'!$C$6:$C$19,0)=0,"",_xlfn.XLOOKUP(B30,'Group A - Scores'!$B$6:$B$19,'Group A - Scores'!$C$6:$C$19,0))</f>
        <v/>
      </c>
      <c r="F30" s="33" t="str">
        <f>IF(_xlfn.XLOOKUP(B30,'Group A - Scores'!$B$6:$B$19,'Group A - Scores'!$F$6:$F$19,0)=0,"",_xlfn.XLOOKUP(B30,'Group A - Scores'!$B$6:$B$19,'Group A - Scores'!$F$6:$F$19,0))</f>
        <v/>
      </c>
      <c r="G30" s="33" t="str">
        <f>IF(_xlfn.XLOOKUP(B30,'Group A - Scores'!$B$6:$B$19,'Group A - Scores'!$X$6:$X$19,0)=0,"",_xlfn.XLOOKUP(B30,'Group A - Scores'!$B$6:$B$19,'Group A - Scores'!$X$6:$X$19,0))</f>
        <v/>
      </c>
      <c r="H30" s="81" t="str">
        <f>IF(_xlfn.XLOOKUP(B30,'Group A - Scores'!$B$6:$B$19,'Group A - Scores'!$Y$6:$Y$19,0)=0,"",_xlfn.XLOOKUP(B30,'Group A - Scores'!$B$6:$B$19,'Group A - Scores'!$Y$6:$Y$19,0))</f>
        <v/>
      </c>
      <c r="I30" s="85" t="str">
        <f t="shared" si="0"/>
        <v/>
      </c>
    </row>
    <row r="31" spans="2:9">
      <c r="B31" s="52"/>
      <c r="C31" s="33" t="str">
        <f>IF(_xlfn.XLOOKUP(B31,'Group A - Scores'!$B$6:$B$19,'Group A - Scores'!$E$6:$E$19,0)=0,"",_xlfn.XLOOKUP(B31,'Group A - Scores'!$B$6:$B$19, 'Group A - Scores'!$E$6:$E$19,0))</f>
        <v/>
      </c>
      <c r="D31" s="33" t="str">
        <f>IF(_xlfn.XLOOKUP(B31,'Group A - Scores'!$B$6:$B$19,'Group A - Scores'!$D$6:$D$19,0)=0,"",_xlfn.XLOOKUP(B31,'Group A - Scores'!$B$6:$B$19,'Group A - Scores'!$D$6:$D$19,0))</f>
        <v/>
      </c>
      <c r="E31" s="33" t="str">
        <f>IF(_xlfn.XLOOKUP(B31,'Group A - Scores'!$B$6:$B$19,'Group A - Scores'!$C$6:$C$19,0)=0,"",_xlfn.XLOOKUP(B31,'Group A - Scores'!$B$6:$B$19,'Group A - Scores'!$C$6:$C$19,0))</f>
        <v/>
      </c>
      <c r="F31" s="33" t="str">
        <f>IF(_xlfn.XLOOKUP(B31,'Group A - Scores'!$B$6:$B$19,'Group A - Scores'!$F$6:$F$19,0)=0,"",_xlfn.XLOOKUP(B31,'Group A - Scores'!$B$6:$B$19,'Group A - Scores'!$F$6:$F$19,0))</f>
        <v/>
      </c>
      <c r="G31" s="33" t="str">
        <f>IF(_xlfn.XLOOKUP(B31,'Group A - Scores'!$B$6:$B$19,'Group A - Scores'!$X$6:$X$19,0)=0,"",_xlfn.XLOOKUP(B31,'Group A - Scores'!$B$6:$B$19,'Group A - Scores'!$X$6:$X$19,0))</f>
        <v/>
      </c>
      <c r="H31" s="81" t="str">
        <f>IF(_xlfn.XLOOKUP(B31,'Group A - Scores'!$B$6:$B$19,'Group A - Scores'!$Y$6:$Y$19,0)=0,"",_xlfn.XLOOKUP(B31,'Group A - Scores'!$B$6:$B$19,'Group A - Scores'!$Y$6:$Y$19,0))</f>
        <v/>
      </c>
      <c r="I31" s="85" t="str">
        <f t="shared" si="0"/>
        <v/>
      </c>
    </row>
    <row r="32" spans="2:9">
      <c r="B32" s="52"/>
      <c r="C32" s="33" t="str">
        <f>IF(_xlfn.XLOOKUP(B32,'Group A - Scores'!$B$6:$B$19,'Group A - Scores'!$E$6:$E$19,0)=0,"",_xlfn.XLOOKUP(B32,'Group A - Scores'!$B$6:$B$19, 'Group A - Scores'!$E$6:$E$19,0))</f>
        <v/>
      </c>
      <c r="D32" s="33" t="str">
        <f>IF(_xlfn.XLOOKUP(B32,'Group A - Scores'!$B$6:$B$19,'Group A - Scores'!$D$6:$D$19,0)=0,"",_xlfn.XLOOKUP(B32,'Group A - Scores'!$B$6:$B$19,'Group A - Scores'!$D$6:$D$19,0))</f>
        <v/>
      </c>
      <c r="E32" s="33" t="str">
        <f>IF(_xlfn.XLOOKUP(B32,'Group A - Scores'!$B$6:$B$19,'Group A - Scores'!$C$6:$C$19,0)=0,"",_xlfn.XLOOKUP(B32,'Group A - Scores'!$B$6:$B$19,'Group A - Scores'!$C$6:$C$19,0))</f>
        <v/>
      </c>
      <c r="F32" s="33" t="str">
        <f>IF(_xlfn.XLOOKUP(B32,'Group A - Scores'!$B$6:$B$19,'Group A - Scores'!$F$6:$F$19,0)=0,"",_xlfn.XLOOKUP(B32,'Group A - Scores'!$B$6:$B$19,'Group A - Scores'!$F$6:$F$19,0))</f>
        <v/>
      </c>
      <c r="G32" s="33" t="str">
        <f>IF(_xlfn.XLOOKUP(B32,'Group A - Scores'!$B$6:$B$19,'Group A - Scores'!$X$6:$X$19,0)=0,"",_xlfn.XLOOKUP(B32,'Group A - Scores'!$B$6:$B$19,'Group A - Scores'!$X$6:$X$19,0))</f>
        <v/>
      </c>
      <c r="H32" s="81" t="str">
        <f>IF(_xlfn.XLOOKUP(B32,'Group A - Scores'!$B$6:$B$19,'Group A - Scores'!$Y$6:$Y$19,0)=0,"",_xlfn.XLOOKUP(B32,'Group A - Scores'!$B$6:$B$19,'Group A - Scores'!$Y$6:$Y$19,0))</f>
        <v/>
      </c>
      <c r="I32" s="85" t="str">
        <f t="shared" si="0"/>
        <v/>
      </c>
    </row>
    <row r="33" spans="2:9">
      <c r="B33" s="82"/>
      <c r="C33" s="57" t="str">
        <f>IF(_xlfn.XLOOKUP(B33,'Group A - Scores'!$B$6:$B$19,'Group A - Scores'!$E$6:$E$19,0)=0,"",_xlfn.XLOOKUP(B33,'Group A - Scores'!$B$6:$B$19, 'Group A - Scores'!$E$6:$E$19,0))</f>
        <v/>
      </c>
      <c r="D33" s="57" t="str">
        <f>IF(_xlfn.XLOOKUP(B33,'Group A - Scores'!$B$6:$B$19,'Group A - Scores'!$D$6:$D$19,0)=0,"",_xlfn.XLOOKUP(B33,'Group A - Scores'!$B$6:$B$19,'Group A - Scores'!$D$6:$D$19,0))</f>
        <v/>
      </c>
      <c r="E33" s="57" t="str">
        <f>IF(_xlfn.XLOOKUP(B33,'Group A - Scores'!$B$6:$B$19,'Group A - Scores'!$C$6:$C$19,0)=0,"",_xlfn.XLOOKUP(B33,'Group A - Scores'!$B$6:$B$19,'Group A - Scores'!$C$6:$C$19,0))</f>
        <v/>
      </c>
      <c r="F33" s="57" t="str">
        <f>IF(_xlfn.XLOOKUP(B33,'Group A - Scores'!$B$6:$B$19,'Group A - Scores'!$F$6:$F$19,0)=0,"",_xlfn.XLOOKUP(B33,'Group A - Scores'!$B$6:$B$19,'Group A - Scores'!$F$6:$F$19,0))</f>
        <v/>
      </c>
      <c r="G33" s="57" t="str">
        <f>IF(_xlfn.XLOOKUP(B33,'Group A - Scores'!$B$6:$B$19,'Group A - Scores'!$X$6:$X$19,0)=0,"",_xlfn.XLOOKUP(B33,'Group A - Scores'!$B$6:$B$19,'Group A - Scores'!$X$6:$X$19,0))</f>
        <v/>
      </c>
      <c r="H33" s="83" t="str">
        <f>IF(_xlfn.XLOOKUP(B33,'Group A - Scores'!$B$6:$B$19,'Group A - Scores'!$Y$6:$Y$19,0)=0,"",_xlfn.XLOOKUP(B33,'Group A - Scores'!$B$6:$B$19,'Group A - Scores'!$Y$6:$Y$19,0))</f>
        <v/>
      </c>
      <c r="I33" s="88" t="str">
        <f t="shared" si="0"/>
        <v/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8140-14BB-47E1-BA9E-EF18F5690202}">
  <sheetPr>
    <tabColor theme="9" tint="-0.499984740745262"/>
  </sheetPr>
  <dimension ref="B2:AA46"/>
  <sheetViews>
    <sheetView showGridLines="0" zoomScale="130" zoomScaleNormal="130" workbookViewId="0">
      <selection activeCell="AA42" sqref="AA42:AA46"/>
    </sheetView>
  </sheetViews>
  <sheetFormatPr defaultColWidth="8.85546875" defaultRowHeight="14.45"/>
  <cols>
    <col min="2" max="2" width="12.42578125" customWidth="1"/>
    <col min="3" max="3" width="21.7109375" customWidth="1"/>
    <col min="5" max="5" width="34.85546875" customWidth="1"/>
    <col min="7" max="7" width="8.85546875" customWidth="1"/>
    <col min="8" max="8" width="24.85546875" hidden="1" customWidth="1"/>
    <col min="9" max="9" width="8.140625" hidden="1" customWidth="1"/>
    <col min="10" max="10" width="8" hidden="1" customWidth="1"/>
    <col min="11" max="22" width="8.85546875" hidden="1" customWidth="1"/>
    <col min="23" max="23" width="10.7109375" hidden="1" customWidth="1"/>
    <col min="25" max="25" width="24.42578125" customWidth="1"/>
    <col min="26" max="26" width="19.7109375" customWidth="1"/>
    <col min="27" max="27" width="18" customWidth="1"/>
  </cols>
  <sheetData>
    <row r="2" spans="2:27" ht="20.25" customHeight="1">
      <c r="E2" s="137" t="s">
        <v>54</v>
      </c>
    </row>
    <row r="3" spans="2:27">
      <c r="B3" s="1"/>
      <c r="C3" s="1"/>
      <c r="E3" s="136"/>
      <c r="J3" s="3"/>
      <c r="N3" s="2"/>
      <c r="X3" s="4"/>
    </row>
    <row r="4" spans="2:27" ht="18.600000000000001">
      <c r="B4" s="1"/>
      <c r="C4" s="1"/>
      <c r="I4" s="38" t="s">
        <v>1</v>
      </c>
      <c r="J4" s="39"/>
      <c r="K4" s="40"/>
      <c r="L4" s="40"/>
      <c r="M4" s="40"/>
      <c r="N4" s="41"/>
      <c r="O4" s="5" t="s">
        <v>2</v>
      </c>
      <c r="P4" s="6"/>
      <c r="Q4" s="6"/>
      <c r="R4" s="6"/>
      <c r="S4" s="6"/>
      <c r="T4" s="6"/>
      <c r="U4" s="6"/>
      <c r="V4" s="6"/>
      <c r="W4" s="6"/>
      <c r="X4" s="42"/>
      <c r="Y4" s="42"/>
      <c r="Z4" s="42"/>
      <c r="AA4" s="42"/>
    </row>
    <row r="5" spans="2:27" ht="43.5">
      <c r="B5" s="95" t="s">
        <v>3</v>
      </c>
      <c r="C5" s="96" t="s">
        <v>4</v>
      </c>
      <c r="D5" s="96" t="s">
        <v>5</v>
      </c>
      <c r="E5" s="96" t="s">
        <v>6</v>
      </c>
      <c r="F5" s="96" t="s">
        <v>7</v>
      </c>
      <c r="G5" s="97" t="s">
        <v>8</v>
      </c>
      <c r="H5" s="97" t="s">
        <v>9</v>
      </c>
      <c r="I5" s="98" t="s">
        <v>10</v>
      </c>
      <c r="J5" s="99" t="s">
        <v>11</v>
      </c>
      <c r="K5" s="100" t="s">
        <v>12</v>
      </c>
      <c r="L5" s="100" t="s">
        <v>13</v>
      </c>
      <c r="M5" s="100" t="s">
        <v>14</v>
      </c>
      <c r="N5" s="101" t="s">
        <v>15</v>
      </c>
      <c r="O5" s="102" t="s">
        <v>10</v>
      </c>
      <c r="P5" s="103" t="s">
        <v>11</v>
      </c>
      <c r="Q5" s="103" t="s">
        <v>12</v>
      </c>
      <c r="R5" s="103" t="s">
        <v>13</v>
      </c>
      <c r="S5" s="103" t="s">
        <v>14</v>
      </c>
      <c r="T5" s="103" t="s">
        <v>16</v>
      </c>
      <c r="U5" s="103" t="s">
        <v>17</v>
      </c>
      <c r="V5" s="104" t="s">
        <v>18</v>
      </c>
      <c r="W5" s="105" t="s">
        <v>19</v>
      </c>
      <c r="X5" s="106" t="s">
        <v>20</v>
      </c>
      <c r="Y5" s="92" t="s">
        <v>55</v>
      </c>
      <c r="Z5" s="93" t="s">
        <v>22</v>
      </c>
      <c r="AA5" s="94" t="s">
        <v>23</v>
      </c>
    </row>
    <row r="6" spans="2:27">
      <c r="B6" s="108">
        <v>177072</v>
      </c>
      <c r="C6" s="11" t="s">
        <v>24</v>
      </c>
      <c r="D6" s="11">
        <v>2152</v>
      </c>
      <c r="E6" s="11" t="s">
        <v>56</v>
      </c>
      <c r="F6" s="11">
        <v>1800</v>
      </c>
      <c r="G6" s="11" t="s">
        <v>11</v>
      </c>
      <c r="H6" s="16" t="s">
        <v>57</v>
      </c>
      <c r="I6" s="9">
        <v>0</v>
      </c>
      <c r="J6" s="7">
        <v>0</v>
      </c>
      <c r="K6" s="8">
        <v>4</v>
      </c>
      <c r="L6" s="8">
        <v>4</v>
      </c>
      <c r="M6" s="10">
        <v>0</v>
      </c>
      <c r="N6" s="27">
        <f>SUM(I6,J6,K6,L6,M6)</f>
        <v>8</v>
      </c>
      <c r="O6" s="29">
        <v>2</v>
      </c>
      <c r="P6" s="28">
        <v>2</v>
      </c>
      <c r="Q6" s="8">
        <v>2</v>
      </c>
      <c r="R6" s="8">
        <v>2</v>
      </c>
      <c r="S6" s="8">
        <v>0</v>
      </c>
      <c r="T6" s="8">
        <v>0</v>
      </c>
      <c r="U6" s="8">
        <v>0</v>
      </c>
      <c r="V6" s="133">
        <v>1</v>
      </c>
      <c r="W6" s="26">
        <f>SUM(O6,P6,Q6,R6,S6,T6,U6,V6)</f>
        <v>9</v>
      </c>
      <c r="X6" s="91">
        <f>SUM(N6,W6)</f>
        <v>17</v>
      </c>
      <c r="Y6" s="33">
        <v>0.62088285806014298</v>
      </c>
      <c r="Z6" s="128">
        <f>_xlfn.IFNA(MATCH(B6,'Group B - Selected Projects '!$B$5:$B$70,0),"Not selected")</f>
        <v>1</v>
      </c>
      <c r="AA6" s="129" t="str">
        <f>_xlfn.IFNA(MATCH(B6,'Group B - Waitlist'!$B$4:$B$27,0),"Not on waitlist")</f>
        <v>Not on waitlist</v>
      </c>
    </row>
    <row r="7" spans="2:27">
      <c r="B7" s="107">
        <v>175466</v>
      </c>
      <c r="C7" s="14" t="s">
        <v>58</v>
      </c>
      <c r="D7" s="14">
        <v>2038</v>
      </c>
      <c r="E7" s="14" t="s">
        <v>59</v>
      </c>
      <c r="F7" s="14">
        <v>360</v>
      </c>
      <c r="G7" s="14" t="s">
        <v>11</v>
      </c>
      <c r="H7" s="12" t="s">
        <v>60</v>
      </c>
      <c r="I7" s="15">
        <v>0</v>
      </c>
      <c r="J7" s="13">
        <v>0</v>
      </c>
      <c r="K7" s="14">
        <v>3</v>
      </c>
      <c r="L7" s="14">
        <v>1</v>
      </c>
      <c r="M7" s="20">
        <v>0</v>
      </c>
      <c r="N7" s="24">
        <f>SUM(I7,J7,K7,L7,M7)</f>
        <v>4</v>
      </c>
      <c r="O7" s="21">
        <v>2</v>
      </c>
      <c r="P7" s="12">
        <v>2</v>
      </c>
      <c r="Q7" s="14">
        <v>2</v>
      </c>
      <c r="R7" s="14">
        <v>2</v>
      </c>
      <c r="S7" s="14">
        <v>2</v>
      </c>
      <c r="T7" s="14">
        <v>2</v>
      </c>
      <c r="U7" s="14">
        <v>0</v>
      </c>
      <c r="V7" s="19">
        <v>1</v>
      </c>
      <c r="W7" s="26">
        <f>SUM(O7,P7,Q7,R7,S7,T7,U7,V7)</f>
        <v>13</v>
      </c>
      <c r="X7" s="91">
        <f>SUM(N7,W7)</f>
        <v>17</v>
      </c>
      <c r="Y7" s="33">
        <v>0.49511731062361802</v>
      </c>
      <c r="Z7" s="128">
        <f>_xlfn.IFNA(MATCH(B7,'Group B - Selected Projects '!$B$5:$B$70,0),"Not selected")</f>
        <v>2</v>
      </c>
      <c r="AA7" s="129" t="str">
        <f>_xlfn.IFNA(MATCH(B7,'Group B - Waitlist'!$B$4:$B$27,0),"Not on waitlist")</f>
        <v>Not on waitlist</v>
      </c>
    </row>
    <row r="8" spans="2:27">
      <c r="B8" s="108">
        <v>177068</v>
      </c>
      <c r="C8" s="11" t="s">
        <v>24</v>
      </c>
      <c r="D8" s="11">
        <v>2152</v>
      </c>
      <c r="E8" s="11" t="s">
        <v>61</v>
      </c>
      <c r="F8" s="11">
        <v>3000</v>
      </c>
      <c r="G8" s="11" t="s">
        <v>11</v>
      </c>
      <c r="H8" s="14" t="s">
        <v>57</v>
      </c>
      <c r="I8" s="12">
        <v>0</v>
      </c>
      <c r="J8" s="13">
        <v>0</v>
      </c>
      <c r="K8" s="14">
        <v>4</v>
      </c>
      <c r="L8" s="14">
        <v>4</v>
      </c>
      <c r="M8" s="19">
        <v>0</v>
      </c>
      <c r="N8" s="24">
        <f>SUM(I8,J8,K8,L8,M8)</f>
        <v>8</v>
      </c>
      <c r="O8" s="21">
        <v>2</v>
      </c>
      <c r="P8" s="15">
        <v>2</v>
      </c>
      <c r="Q8" s="15">
        <v>2</v>
      </c>
      <c r="R8" s="15">
        <v>2</v>
      </c>
      <c r="S8" s="15">
        <v>0</v>
      </c>
      <c r="T8" s="15">
        <v>0</v>
      </c>
      <c r="U8" s="14">
        <v>0</v>
      </c>
      <c r="V8" s="25">
        <v>0</v>
      </c>
      <c r="W8" s="26">
        <f>SUM(O8,P8,Q8,R8,S8,T8,U8,V8)</f>
        <v>8</v>
      </c>
      <c r="X8" s="91">
        <f>SUM(N8,W8)</f>
        <v>16</v>
      </c>
      <c r="Y8" s="33">
        <v>0.76705396105030099</v>
      </c>
      <c r="Z8" s="128">
        <f>_xlfn.IFNA(MATCH(B8,'Group B - Selected Projects '!$B$5:$B$70,0),"Not selected")</f>
        <v>3</v>
      </c>
      <c r="AA8" s="129" t="str">
        <f>_xlfn.IFNA(MATCH(B8,'Group B - Waitlist'!$B$4:$B$27,0),"Not on waitlist")</f>
        <v>Not on waitlist</v>
      </c>
    </row>
    <row r="9" spans="2:27">
      <c r="B9" s="108">
        <v>175507</v>
      </c>
      <c r="C9" s="11" t="s">
        <v>58</v>
      </c>
      <c r="D9" s="11">
        <v>2038</v>
      </c>
      <c r="E9" s="11" t="s">
        <v>62</v>
      </c>
      <c r="F9" s="11">
        <v>460</v>
      </c>
      <c r="G9" s="11" t="s">
        <v>11</v>
      </c>
      <c r="H9" s="12" t="s">
        <v>63</v>
      </c>
      <c r="I9" s="12">
        <v>0</v>
      </c>
      <c r="J9" s="13">
        <v>0</v>
      </c>
      <c r="K9" s="14">
        <v>3</v>
      </c>
      <c r="L9" s="14">
        <v>0</v>
      </c>
      <c r="M9" s="19">
        <v>0</v>
      </c>
      <c r="N9" s="24">
        <f>SUM(I9,J9,K9,L9,M9)</f>
        <v>3</v>
      </c>
      <c r="O9" s="21">
        <v>2</v>
      </c>
      <c r="P9" s="14">
        <v>2</v>
      </c>
      <c r="Q9" s="14">
        <v>2</v>
      </c>
      <c r="R9" s="14">
        <v>2</v>
      </c>
      <c r="S9" s="14">
        <v>2</v>
      </c>
      <c r="T9" s="14">
        <v>2</v>
      </c>
      <c r="U9" s="14">
        <v>0</v>
      </c>
      <c r="V9" s="25">
        <v>1</v>
      </c>
      <c r="W9" s="26">
        <f>SUM(O9,P9,Q9,R9,S9,T9,U9,V9)</f>
        <v>13</v>
      </c>
      <c r="X9" s="91">
        <f>SUM(N9,W9)</f>
        <v>16</v>
      </c>
      <c r="Y9" s="33">
        <v>0.76040364172955899</v>
      </c>
      <c r="Z9" s="128">
        <f>_xlfn.IFNA(MATCH(B9,'Group B - Selected Projects '!$B$5:$B$70,0),"Not selected")</f>
        <v>4</v>
      </c>
      <c r="AA9" s="129" t="str">
        <f>_xlfn.IFNA(MATCH(B9,'Group B - Waitlist'!$B$4:$B$27,0),"Not on waitlist")</f>
        <v>Not on waitlist</v>
      </c>
    </row>
    <row r="10" spans="2:27">
      <c r="B10" s="108">
        <v>177138</v>
      </c>
      <c r="C10" s="11" t="s">
        <v>24</v>
      </c>
      <c r="D10" s="11">
        <v>2152</v>
      </c>
      <c r="E10" s="11" t="s">
        <v>64</v>
      </c>
      <c r="F10" s="11">
        <v>3000</v>
      </c>
      <c r="G10" s="11" t="s">
        <v>11</v>
      </c>
      <c r="H10" s="14" t="s">
        <v>65</v>
      </c>
      <c r="I10" s="12">
        <v>0</v>
      </c>
      <c r="J10" s="13">
        <v>0</v>
      </c>
      <c r="K10" s="14">
        <v>4</v>
      </c>
      <c r="L10" s="14">
        <v>4</v>
      </c>
      <c r="M10" s="19">
        <v>0</v>
      </c>
      <c r="N10" s="24">
        <f>SUM(I10,J10,K10,L10,M10)</f>
        <v>8</v>
      </c>
      <c r="O10" s="21">
        <v>2</v>
      </c>
      <c r="P10" s="12">
        <v>2</v>
      </c>
      <c r="Q10" s="14">
        <v>2</v>
      </c>
      <c r="R10" s="14">
        <v>2</v>
      </c>
      <c r="S10" s="12">
        <v>0</v>
      </c>
      <c r="T10" s="14">
        <v>0</v>
      </c>
      <c r="U10" s="14">
        <v>0</v>
      </c>
      <c r="V10" s="25">
        <v>0</v>
      </c>
      <c r="W10" s="26">
        <f>SUM(O10,P10,Q10,R10,S10,T10,U10,V10)</f>
        <v>8</v>
      </c>
      <c r="X10" s="91">
        <f>SUM(N10,W10)</f>
        <v>16</v>
      </c>
      <c r="Y10" s="33">
        <v>0.392368576113866</v>
      </c>
      <c r="Z10" s="128">
        <f>_xlfn.IFNA(MATCH(B10,'Group B - Selected Projects '!$B$5:$B$70,0),"Not selected")</f>
        <v>5</v>
      </c>
      <c r="AA10" s="129" t="str">
        <f>_xlfn.IFNA(MATCH(B10,'Group B - Waitlist'!$B$4:$B$27,0),"Not on waitlist")</f>
        <v>Not on waitlist</v>
      </c>
    </row>
    <row r="11" spans="2:27" ht="15.75" customHeight="1">
      <c r="B11" s="108">
        <v>175581</v>
      </c>
      <c r="C11" s="11" t="s">
        <v>58</v>
      </c>
      <c r="D11" s="11">
        <v>2038</v>
      </c>
      <c r="E11" s="11" t="s">
        <v>66</v>
      </c>
      <c r="F11" s="11">
        <v>360</v>
      </c>
      <c r="G11" s="11" t="s">
        <v>11</v>
      </c>
      <c r="H11" s="12" t="s">
        <v>63</v>
      </c>
      <c r="I11" s="12">
        <v>0</v>
      </c>
      <c r="J11" s="13">
        <v>0</v>
      </c>
      <c r="K11" s="14">
        <v>3</v>
      </c>
      <c r="L11" s="14">
        <v>0</v>
      </c>
      <c r="M11" s="19">
        <v>0</v>
      </c>
      <c r="N11" s="24">
        <f>SUM(I11,J11,K11,L11,M11)</f>
        <v>3</v>
      </c>
      <c r="O11" s="21">
        <v>2</v>
      </c>
      <c r="P11" s="14">
        <v>2</v>
      </c>
      <c r="Q11" s="14">
        <v>2</v>
      </c>
      <c r="R11" s="14">
        <v>2</v>
      </c>
      <c r="S11" s="15">
        <v>2</v>
      </c>
      <c r="T11" s="14">
        <v>2</v>
      </c>
      <c r="U11" s="14">
        <v>0</v>
      </c>
      <c r="V11" s="25">
        <v>1</v>
      </c>
      <c r="W11" s="26">
        <f>SUM(O11,P11,Q11,R11,S11,T11,U11,V11)</f>
        <v>13</v>
      </c>
      <c r="X11" s="91">
        <f>SUM(N11,W11)</f>
        <v>16</v>
      </c>
      <c r="Y11" s="33">
        <v>0.227019477003054</v>
      </c>
      <c r="Z11" s="128">
        <f>_xlfn.IFNA(MATCH(B11,'Group B - Selected Projects '!$B$5:$B$70,0),"Not selected")</f>
        <v>6</v>
      </c>
      <c r="AA11" s="129" t="str">
        <f>_xlfn.IFNA(MATCH(B11,'Group B - Waitlist'!$B$4:$B$27,0),"Not on waitlist")</f>
        <v>Not on waitlist</v>
      </c>
    </row>
    <row r="12" spans="2:27">
      <c r="B12" s="108">
        <v>167349</v>
      </c>
      <c r="C12" s="11" t="s">
        <v>24</v>
      </c>
      <c r="D12" s="11">
        <v>2152</v>
      </c>
      <c r="E12" s="11" t="s">
        <v>67</v>
      </c>
      <c r="F12" s="11">
        <v>4920</v>
      </c>
      <c r="G12" s="11" t="s">
        <v>11</v>
      </c>
      <c r="H12" s="14" t="s">
        <v>60</v>
      </c>
      <c r="I12" s="12">
        <v>0</v>
      </c>
      <c r="J12" s="13">
        <v>0</v>
      </c>
      <c r="K12" s="14">
        <v>4</v>
      </c>
      <c r="L12" s="14">
        <v>4</v>
      </c>
      <c r="M12" s="19">
        <v>0</v>
      </c>
      <c r="N12" s="24">
        <f>SUM(I12,J12,K12,L12,M12)</f>
        <v>8</v>
      </c>
      <c r="O12" s="21">
        <v>2</v>
      </c>
      <c r="P12" s="12">
        <v>2</v>
      </c>
      <c r="Q12" s="14">
        <v>2</v>
      </c>
      <c r="R12" s="14">
        <v>2</v>
      </c>
      <c r="S12" s="12">
        <v>0</v>
      </c>
      <c r="T12" s="14">
        <v>0</v>
      </c>
      <c r="U12" s="14">
        <v>0</v>
      </c>
      <c r="V12" s="25">
        <v>0</v>
      </c>
      <c r="W12" s="26">
        <f>SUM(O12,P12,Q12,R12,S12,T12,U12,V12)</f>
        <v>8</v>
      </c>
      <c r="X12" s="91">
        <f>SUM(N12,W12)</f>
        <v>16</v>
      </c>
      <c r="Y12" s="33">
        <v>1.1562797940189299E-2</v>
      </c>
      <c r="Z12" s="128">
        <f>_xlfn.IFNA(MATCH(B12,'Group B - Selected Projects '!$B$5:$B$70,0),"Not selected")</f>
        <v>7</v>
      </c>
      <c r="AA12" s="129" t="str">
        <f>_xlfn.IFNA(MATCH(B12,'Group B - Waitlist'!$B$4:$B$27,0),"Not on waitlist")</f>
        <v>Not on waitlist</v>
      </c>
    </row>
    <row r="13" spans="2:27">
      <c r="B13" s="108">
        <v>177147</v>
      </c>
      <c r="C13" s="11" t="s">
        <v>24</v>
      </c>
      <c r="D13" s="11">
        <v>2152</v>
      </c>
      <c r="E13" s="11" t="s">
        <v>68</v>
      </c>
      <c r="F13" s="11">
        <v>1080</v>
      </c>
      <c r="G13" s="11" t="s">
        <v>11</v>
      </c>
      <c r="H13" s="14" t="s">
        <v>69</v>
      </c>
      <c r="I13" s="12">
        <v>0</v>
      </c>
      <c r="J13" s="13">
        <v>0</v>
      </c>
      <c r="K13" s="14">
        <v>4</v>
      </c>
      <c r="L13" s="14">
        <v>4</v>
      </c>
      <c r="M13" s="19">
        <v>0</v>
      </c>
      <c r="N13" s="24">
        <f>SUM(I13,J13,K13,L13,M13)</f>
        <v>8</v>
      </c>
      <c r="O13" s="21">
        <v>2</v>
      </c>
      <c r="P13" s="12">
        <v>1</v>
      </c>
      <c r="Q13" s="14">
        <v>2</v>
      </c>
      <c r="R13" s="14">
        <v>2</v>
      </c>
      <c r="S13" s="12">
        <v>0</v>
      </c>
      <c r="T13" s="14">
        <v>0</v>
      </c>
      <c r="U13" s="14">
        <v>0</v>
      </c>
      <c r="V13" s="25">
        <v>0</v>
      </c>
      <c r="W13" s="26">
        <f>SUM(O13,P13,Q13,R13,S13,T13,U13,V13)</f>
        <v>7</v>
      </c>
      <c r="X13" s="91">
        <f>SUM(N13,W13)</f>
        <v>15</v>
      </c>
      <c r="Y13" s="33">
        <v>0.993641864110549</v>
      </c>
      <c r="Z13" s="128">
        <f>_xlfn.IFNA(MATCH(B13,'Group B - Selected Projects '!$B$5:$B$70,0),"Not selected")</f>
        <v>8</v>
      </c>
      <c r="AA13" s="129" t="str">
        <f>_xlfn.IFNA(MATCH(B13,'Group B - Waitlist'!$B$4:$B$27,0),"Not on waitlist")</f>
        <v>Not on waitlist</v>
      </c>
    </row>
    <row r="14" spans="2:27">
      <c r="B14" s="107">
        <v>175468</v>
      </c>
      <c r="C14" s="14" t="s">
        <v>58</v>
      </c>
      <c r="D14" s="14">
        <v>2038</v>
      </c>
      <c r="E14" s="14" t="s">
        <v>70</v>
      </c>
      <c r="F14" s="14">
        <v>720</v>
      </c>
      <c r="G14" s="14" t="s">
        <v>11</v>
      </c>
      <c r="H14" s="12" t="s">
        <v>71</v>
      </c>
      <c r="I14" s="14">
        <v>0</v>
      </c>
      <c r="J14" s="17">
        <v>0</v>
      </c>
      <c r="K14" s="14">
        <v>3</v>
      </c>
      <c r="L14" s="14">
        <v>1</v>
      </c>
      <c r="M14" s="19">
        <v>0</v>
      </c>
      <c r="N14" s="24">
        <f>SUM(I14,J14,K14,L14,M14)</f>
        <v>4</v>
      </c>
      <c r="O14" s="21">
        <v>2</v>
      </c>
      <c r="P14" s="14">
        <v>2</v>
      </c>
      <c r="Q14" s="12">
        <v>2</v>
      </c>
      <c r="R14" s="14">
        <v>2</v>
      </c>
      <c r="S14" s="14">
        <v>2</v>
      </c>
      <c r="T14" s="14">
        <v>0</v>
      </c>
      <c r="U14" s="14">
        <v>0</v>
      </c>
      <c r="V14" s="19">
        <v>1</v>
      </c>
      <c r="W14" s="26">
        <f>SUM(O14,P14,Q14,R14,S14,T14,U14,V14)</f>
        <v>11</v>
      </c>
      <c r="X14" s="91">
        <f>SUM(N14,W14)</f>
        <v>15</v>
      </c>
      <c r="Y14" s="35">
        <v>0.63269828464405997</v>
      </c>
      <c r="Z14" s="128">
        <f>_xlfn.IFNA(MATCH(B14,'Group B - Selected Projects '!$B$5:$B$70,0),"Not selected")</f>
        <v>9</v>
      </c>
      <c r="AA14" s="129" t="str">
        <f>_xlfn.IFNA(MATCH(B14,'Group B - Waitlist'!$B$4:$B$27,0),"Not on waitlist")</f>
        <v>Not on waitlist</v>
      </c>
    </row>
    <row r="15" spans="2:27">
      <c r="B15" s="108">
        <v>177173</v>
      </c>
      <c r="C15" s="11" t="s">
        <v>24</v>
      </c>
      <c r="D15" s="11">
        <v>2152</v>
      </c>
      <c r="E15" s="11" t="s">
        <v>72</v>
      </c>
      <c r="F15" s="11">
        <v>1320</v>
      </c>
      <c r="G15" s="11" t="s">
        <v>11</v>
      </c>
      <c r="H15" s="12" t="s">
        <v>73</v>
      </c>
      <c r="I15" s="12">
        <v>0</v>
      </c>
      <c r="J15" s="13">
        <v>0</v>
      </c>
      <c r="K15" s="14">
        <v>4</v>
      </c>
      <c r="L15" s="14">
        <v>4</v>
      </c>
      <c r="M15" s="19">
        <v>0</v>
      </c>
      <c r="N15" s="24">
        <f>SUM(I15,J15,K15,L15,M15)</f>
        <v>8</v>
      </c>
      <c r="O15" s="21">
        <v>2</v>
      </c>
      <c r="P15" s="14">
        <v>0</v>
      </c>
      <c r="Q15" s="15">
        <v>2</v>
      </c>
      <c r="R15" s="15">
        <v>2</v>
      </c>
      <c r="S15" s="15">
        <v>0</v>
      </c>
      <c r="T15" s="15">
        <v>0</v>
      </c>
      <c r="U15" s="14">
        <v>0</v>
      </c>
      <c r="V15" s="25">
        <v>0</v>
      </c>
      <c r="W15" s="26">
        <f>SUM(O15,P15,Q15,R15,S15,T15,U15,V15)</f>
        <v>6</v>
      </c>
      <c r="X15" s="91">
        <f>SUM(N15,W15)</f>
        <v>14</v>
      </c>
      <c r="Y15" s="35">
        <v>0.98818354293192001</v>
      </c>
      <c r="Z15" s="128">
        <f>_xlfn.IFNA(MATCH(B15,'Group B - Selected Projects '!$B$5:$B$70,0),"Not selected")</f>
        <v>10</v>
      </c>
      <c r="AA15" s="129" t="str">
        <f>_xlfn.IFNA(MATCH(B15,'Group B - Waitlist'!$B$4:$B$27,0),"Not on waitlist")</f>
        <v>Not on waitlist</v>
      </c>
    </row>
    <row r="16" spans="2:27">
      <c r="B16" s="108">
        <v>139451</v>
      </c>
      <c r="C16" s="11" t="s">
        <v>58</v>
      </c>
      <c r="D16" s="11">
        <v>2038</v>
      </c>
      <c r="E16" s="11" t="s">
        <v>74</v>
      </c>
      <c r="F16" s="11">
        <v>300</v>
      </c>
      <c r="G16" s="11" t="s">
        <v>11</v>
      </c>
      <c r="H16" s="12" t="s">
        <v>75</v>
      </c>
      <c r="I16" s="12">
        <v>0</v>
      </c>
      <c r="J16" s="13">
        <v>0</v>
      </c>
      <c r="K16" s="14">
        <v>3</v>
      </c>
      <c r="L16" s="14">
        <v>1</v>
      </c>
      <c r="M16" s="19">
        <v>0</v>
      </c>
      <c r="N16" s="24">
        <f>SUM(I16,J16,K16,L16,M16)</f>
        <v>4</v>
      </c>
      <c r="O16" s="23">
        <v>2</v>
      </c>
      <c r="P16" s="14">
        <v>0</v>
      </c>
      <c r="Q16" s="14">
        <v>0</v>
      </c>
      <c r="R16" s="12">
        <v>2</v>
      </c>
      <c r="S16" s="12">
        <v>2</v>
      </c>
      <c r="T16" s="14">
        <v>2</v>
      </c>
      <c r="U16" s="14">
        <v>0</v>
      </c>
      <c r="V16" s="25">
        <v>2</v>
      </c>
      <c r="W16" s="26">
        <f>SUM(O16,P16,Q16,R16,S16,T16,U16,V16)</f>
        <v>10</v>
      </c>
      <c r="X16" s="91">
        <f>SUM(N16,W16)</f>
        <v>14</v>
      </c>
      <c r="Y16" s="35">
        <v>0.96613855593382203</v>
      </c>
      <c r="Z16" s="128">
        <f>_xlfn.IFNA(MATCH(B16,'Group B - Selected Projects '!$B$5:$B$70,0),"Not selected")</f>
        <v>11</v>
      </c>
      <c r="AA16" s="129" t="str">
        <f>_xlfn.IFNA(MATCH(B16,'Group B - Waitlist'!$B$4:$B$27,0),"Not on waitlist")</f>
        <v>Not on waitlist</v>
      </c>
    </row>
    <row r="17" spans="2:27">
      <c r="B17" s="108">
        <v>175583</v>
      </c>
      <c r="C17" s="11" t="s">
        <v>58</v>
      </c>
      <c r="D17" s="11">
        <v>2038</v>
      </c>
      <c r="E17" s="11" t="s">
        <v>76</v>
      </c>
      <c r="F17" s="11">
        <v>700</v>
      </c>
      <c r="G17" s="11" t="s">
        <v>11</v>
      </c>
      <c r="H17" s="14" t="s">
        <v>63</v>
      </c>
      <c r="I17" s="12">
        <v>0</v>
      </c>
      <c r="J17" s="13">
        <v>0</v>
      </c>
      <c r="K17" s="14">
        <v>3</v>
      </c>
      <c r="L17" s="14">
        <v>0</v>
      </c>
      <c r="M17" s="19">
        <v>0</v>
      </c>
      <c r="N17" s="24">
        <f>SUM(I17,J17,K17,L17,M17)</f>
        <v>3</v>
      </c>
      <c r="O17" s="21">
        <v>2</v>
      </c>
      <c r="P17" s="14">
        <v>2</v>
      </c>
      <c r="Q17" s="14">
        <v>2</v>
      </c>
      <c r="R17" s="14">
        <v>2</v>
      </c>
      <c r="S17" s="14">
        <v>2</v>
      </c>
      <c r="T17" s="14">
        <v>0</v>
      </c>
      <c r="U17" s="14">
        <v>0</v>
      </c>
      <c r="V17" s="25">
        <v>1</v>
      </c>
      <c r="W17" s="26">
        <f>SUM(O17,P17,Q17,R17,S17,T17,U17,V17)</f>
        <v>11</v>
      </c>
      <c r="X17" s="91">
        <f>SUM(N17,W17)</f>
        <v>14</v>
      </c>
      <c r="Y17" s="35">
        <v>0.82826519006815902</v>
      </c>
      <c r="Z17" s="128">
        <f>_xlfn.IFNA(MATCH(B17,'Group B - Selected Projects '!$B$5:$B$70,0),"Not selected")</f>
        <v>12</v>
      </c>
      <c r="AA17" s="129" t="str">
        <f>_xlfn.IFNA(MATCH(B17,'Group B - Waitlist'!$B$4:$B$27,0),"Not on waitlist")</f>
        <v>Not on waitlist</v>
      </c>
    </row>
    <row r="18" spans="2:27">
      <c r="B18" s="108">
        <v>175497</v>
      </c>
      <c r="C18" s="11" t="s">
        <v>58</v>
      </c>
      <c r="D18" s="11">
        <v>2038</v>
      </c>
      <c r="E18" s="11" t="s">
        <v>77</v>
      </c>
      <c r="F18" s="11">
        <v>760</v>
      </c>
      <c r="G18" s="11" t="s">
        <v>11</v>
      </c>
      <c r="H18" s="12" t="s">
        <v>78</v>
      </c>
      <c r="I18" s="12">
        <v>0</v>
      </c>
      <c r="J18" s="13">
        <v>1</v>
      </c>
      <c r="K18" s="14">
        <v>3</v>
      </c>
      <c r="L18" s="14">
        <v>1</v>
      </c>
      <c r="M18" s="19">
        <v>0</v>
      </c>
      <c r="N18" s="24">
        <f>SUM(I18,J18,K18,L18,M18)</f>
        <v>5</v>
      </c>
      <c r="O18" s="21">
        <v>2</v>
      </c>
      <c r="P18" s="14">
        <v>0</v>
      </c>
      <c r="Q18" s="14">
        <v>2</v>
      </c>
      <c r="R18" s="14">
        <v>2</v>
      </c>
      <c r="S18" s="14">
        <v>2</v>
      </c>
      <c r="T18" s="14">
        <v>0</v>
      </c>
      <c r="U18" s="14">
        <v>0</v>
      </c>
      <c r="V18" s="25">
        <v>1</v>
      </c>
      <c r="W18" s="26">
        <f>SUM(O18,P18,Q18,R18,S18,T18,U18,V18)</f>
        <v>9</v>
      </c>
      <c r="X18" s="91">
        <f>SUM(N18,W18)</f>
        <v>14</v>
      </c>
      <c r="Y18" s="33">
        <v>0.76010291623189796</v>
      </c>
      <c r="Z18" s="128">
        <f>_xlfn.IFNA(MATCH(B18,'Group B - Selected Projects '!$B$5:$B$70,0),"Not selected")</f>
        <v>13</v>
      </c>
      <c r="AA18" s="129" t="str">
        <f>_xlfn.IFNA(MATCH(B18,'Group B - Waitlist'!$B$4:$B$27,0),"Not on waitlist")</f>
        <v>Not on waitlist</v>
      </c>
    </row>
    <row r="19" spans="2:27">
      <c r="B19" s="108">
        <v>177178</v>
      </c>
      <c r="C19" s="11" t="s">
        <v>24</v>
      </c>
      <c r="D19" s="11">
        <v>2152</v>
      </c>
      <c r="E19" s="11" t="s">
        <v>79</v>
      </c>
      <c r="F19" s="11">
        <v>1320</v>
      </c>
      <c r="G19" s="11" t="s">
        <v>11</v>
      </c>
      <c r="H19" s="12" t="s">
        <v>73</v>
      </c>
      <c r="I19" s="12">
        <v>0</v>
      </c>
      <c r="J19" s="13">
        <v>0</v>
      </c>
      <c r="K19" s="14">
        <v>4</v>
      </c>
      <c r="L19" s="14">
        <v>4</v>
      </c>
      <c r="M19" s="19">
        <v>0</v>
      </c>
      <c r="N19" s="24">
        <f>SUM(I19,J19,K19,L19,M19)</f>
        <v>8</v>
      </c>
      <c r="O19" s="21">
        <v>2</v>
      </c>
      <c r="P19" s="14">
        <v>0</v>
      </c>
      <c r="Q19" s="14">
        <v>2</v>
      </c>
      <c r="R19" s="15">
        <v>2</v>
      </c>
      <c r="S19" s="15">
        <v>0</v>
      </c>
      <c r="T19" s="14">
        <v>0</v>
      </c>
      <c r="U19" s="14">
        <v>0</v>
      </c>
      <c r="V19" s="25">
        <v>0</v>
      </c>
      <c r="W19" s="26">
        <f>SUM(O19,P19,Q19,R19,S19,T19,U19,V19)</f>
        <v>6</v>
      </c>
      <c r="X19" s="91">
        <f>SUM(N19,W19)</f>
        <v>14</v>
      </c>
      <c r="Y19" s="33">
        <v>0.61160817925633904</v>
      </c>
      <c r="Z19" s="128">
        <f>_xlfn.IFNA(MATCH(B19,'Group B - Selected Projects '!$B$5:$B$70,0),"Not selected")</f>
        <v>14</v>
      </c>
      <c r="AA19" s="129" t="str">
        <f>_xlfn.IFNA(MATCH(B19,'Group B - Waitlist'!$B$4:$B$27,0),"Not on waitlist")</f>
        <v>Not on waitlist</v>
      </c>
    </row>
    <row r="20" spans="2:27">
      <c r="B20" s="108">
        <v>177125</v>
      </c>
      <c r="C20" s="11" t="s">
        <v>24</v>
      </c>
      <c r="D20" s="11">
        <v>2152</v>
      </c>
      <c r="E20" s="11" t="s">
        <v>80</v>
      </c>
      <c r="F20" s="11">
        <v>1920</v>
      </c>
      <c r="G20" s="11" t="s">
        <v>11</v>
      </c>
      <c r="H20" s="16" t="s">
        <v>81</v>
      </c>
      <c r="I20" s="12">
        <v>0</v>
      </c>
      <c r="J20" s="13">
        <v>0</v>
      </c>
      <c r="K20" s="14">
        <v>4</v>
      </c>
      <c r="L20" s="14">
        <v>4</v>
      </c>
      <c r="M20" s="19">
        <v>0</v>
      </c>
      <c r="N20" s="24">
        <f>SUM(I20,J20,K20,L20,M20)</f>
        <v>8</v>
      </c>
      <c r="O20" s="21">
        <v>2</v>
      </c>
      <c r="P20" s="14">
        <v>0</v>
      </c>
      <c r="Q20" s="14">
        <v>2</v>
      </c>
      <c r="R20" s="14">
        <v>2</v>
      </c>
      <c r="S20" s="12">
        <v>0</v>
      </c>
      <c r="T20" s="14">
        <v>0</v>
      </c>
      <c r="U20" s="14">
        <v>0</v>
      </c>
      <c r="V20" s="25">
        <v>0</v>
      </c>
      <c r="W20" s="26">
        <f>SUM(O20,P20,Q20,R20,S20,T20,U20,V20)</f>
        <v>6</v>
      </c>
      <c r="X20" s="91">
        <f>SUM(N20,W20)</f>
        <v>14</v>
      </c>
      <c r="Y20" s="35">
        <v>0.59516091924468195</v>
      </c>
      <c r="Z20" s="128">
        <f>_xlfn.IFNA(MATCH(B20,'Group B - Selected Projects '!$B$5:$B$70,0),"Not selected")</f>
        <v>15</v>
      </c>
      <c r="AA20" s="129" t="str">
        <f>_xlfn.IFNA(MATCH(B20,'Group B - Waitlist'!$B$4:$B$27,0),"Not on waitlist")</f>
        <v>Not on waitlist</v>
      </c>
    </row>
    <row r="21" spans="2:27">
      <c r="B21" s="108">
        <v>177129</v>
      </c>
      <c r="C21" s="11" t="s">
        <v>24</v>
      </c>
      <c r="D21" s="11">
        <v>2152</v>
      </c>
      <c r="E21" s="11" t="s">
        <v>82</v>
      </c>
      <c r="F21" s="11">
        <v>4920</v>
      </c>
      <c r="G21" s="11" t="s">
        <v>11</v>
      </c>
      <c r="H21" s="14" t="s">
        <v>81</v>
      </c>
      <c r="I21" s="12">
        <v>0</v>
      </c>
      <c r="J21" s="13">
        <v>0</v>
      </c>
      <c r="K21" s="14">
        <v>4</v>
      </c>
      <c r="L21" s="14">
        <v>4</v>
      </c>
      <c r="M21" s="19">
        <v>0</v>
      </c>
      <c r="N21" s="24">
        <f>SUM(I21,J21,K21,L21,M21)</f>
        <v>8</v>
      </c>
      <c r="O21" s="21">
        <v>2</v>
      </c>
      <c r="P21" s="12">
        <v>0</v>
      </c>
      <c r="Q21" s="14">
        <v>2</v>
      </c>
      <c r="R21" s="14">
        <v>2</v>
      </c>
      <c r="S21" s="12">
        <v>0</v>
      </c>
      <c r="T21" s="14">
        <v>0</v>
      </c>
      <c r="U21" s="14">
        <v>0</v>
      </c>
      <c r="V21" s="25">
        <v>0</v>
      </c>
      <c r="W21" s="26">
        <f>SUM(O21,P21,Q21,R21,S21,T21,U21,V21)</f>
        <v>6</v>
      </c>
      <c r="X21" s="91">
        <f>SUM(N21,W21)</f>
        <v>14</v>
      </c>
      <c r="Y21" s="35">
        <v>0.48422944777548799</v>
      </c>
      <c r="Z21" s="128">
        <f>_xlfn.IFNA(MATCH(B21,'Group B - Selected Projects '!$B$5:$B$70,0),"Not selected")</f>
        <v>16</v>
      </c>
      <c r="AA21" s="129" t="str">
        <f>_xlfn.IFNA(MATCH(B21,'Group B - Waitlist'!$B$4:$B$27,0),"Not on waitlist")</f>
        <v>Not on waitlist</v>
      </c>
    </row>
    <row r="22" spans="2:27">
      <c r="B22" s="108">
        <v>177118</v>
      </c>
      <c r="C22" s="11" t="s">
        <v>24</v>
      </c>
      <c r="D22" s="11">
        <v>2152</v>
      </c>
      <c r="E22" s="11" t="s">
        <v>83</v>
      </c>
      <c r="F22" s="11">
        <v>1440</v>
      </c>
      <c r="G22" s="11" t="s">
        <v>11</v>
      </c>
      <c r="H22" s="16" t="s">
        <v>81</v>
      </c>
      <c r="I22" s="12">
        <v>0</v>
      </c>
      <c r="J22" s="13">
        <v>0</v>
      </c>
      <c r="K22" s="14">
        <v>4</v>
      </c>
      <c r="L22" s="14">
        <v>4</v>
      </c>
      <c r="M22" s="19">
        <v>0</v>
      </c>
      <c r="N22" s="24">
        <f>SUM(I22,J22,K22,L22,M22)</f>
        <v>8</v>
      </c>
      <c r="O22" s="23">
        <v>2</v>
      </c>
      <c r="P22" s="14">
        <v>0</v>
      </c>
      <c r="Q22" s="12">
        <v>2</v>
      </c>
      <c r="R22" s="12">
        <v>2</v>
      </c>
      <c r="S22" s="14">
        <v>0</v>
      </c>
      <c r="T22" s="12">
        <v>0</v>
      </c>
      <c r="U22" s="14">
        <v>0</v>
      </c>
      <c r="V22" s="25">
        <v>0</v>
      </c>
      <c r="W22" s="26">
        <f>SUM(O22,P22,Q22,R22,S22,T22,U22,V22)</f>
        <v>6</v>
      </c>
      <c r="X22" s="91">
        <f>SUM(N22,W22)</f>
        <v>14</v>
      </c>
      <c r="Y22" s="33">
        <v>0.46544929768575</v>
      </c>
      <c r="Z22" s="128">
        <f>_xlfn.IFNA(MATCH(B22,'Group B - Selected Projects '!$B$5:$B$70,0),"Not selected")</f>
        <v>17</v>
      </c>
      <c r="AA22" s="129" t="str">
        <f>_xlfn.IFNA(MATCH(B22,'Group B - Waitlist'!$B$4:$B$27,0),"Not on waitlist")</f>
        <v>Not on waitlist</v>
      </c>
    </row>
    <row r="23" spans="2:27">
      <c r="B23" s="107">
        <v>175469</v>
      </c>
      <c r="C23" s="14" t="s">
        <v>58</v>
      </c>
      <c r="D23" s="14">
        <v>2038</v>
      </c>
      <c r="E23" s="14" t="s">
        <v>84</v>
      </c>
      <c r="F23" s="14">
        <v>500</v>
      </c>
      <c r="G23" s="14" t="s">
        <v>11</v>
      </c>
      <c r="H23" s="12" t="s">
        <v>85</v>
      </c>
      <c r="I23" s="15">
        <v>0</v>
      </c>
      <c r="J23" s="17">
        <v>0</v>
      </c>
      <c r="K23" s="14">
        <v>3</v>
      </c>
      <c r="L23" s="14">
        <v>1</v>
      </c>
      <c r="M23" s="20">
        <v>0</v>
      </c>
      <c r="N23" s="24">
        <f>SUM(I23,J23,K23,L23,M23)</f>
        <v>4</v>
      </c>
      <c r="O23" s="21">
        <v>2</v>
      </c>
      <c r="P23" s="14">
        <v>0</v>
      </c>
      <c r="Q23" s="14">
        <v>0</v>
      </c>
      <c r="R23" s="15">
        <v>2</v>
      </c>
      <c r="S23" s="14">
        <v>2</v>
      </c>
      <c r="T23" s="15">
        <v>2</v>
      </c>
      <c r="U23" s="15">
        <v>0</v>
      </c>
      <c r="V23" s="19">
        <v>2</v>
      </c>
      <c r="W23" s="26">
        <f>SUM(O23,P23,Q23,R23,S23,T23,U23,V23)</f>
        <v>10</v>
      </c>
      <c r="X23" s="91">
        <f>SUM(N23,W23)</f>
        <v>14</v>
      </c>
      <c r="Y23" s="35">
        <v>0.34350874445923302</v>
      </c>
      <c r="Z23" s="128">
        <f>_xlfn.IFNA(MATCH(B23,'Group B - Selected Projects '!$B$5:$B$70,0),"Not selected")</f>
        <v>18</v>
      </c>
      <c r="AA23" s="129" t="str">
        <f>_xlfn.IFNA(MATCH(B23,'Group B - Waitlist'!$B$4:$B$27,0),"Not on waitlist")</f>
        <v>Not on waitlist</v>
      </c>
    </row>
    <row r="24" spans="2:27">
      <c r="B24" s="108">
        <v>177128</v>
      </c>
      <c r="C24" s="11" t="s">
        <v>24</v>
      </c>
      <c r="D24" s="11">
        <v>2152</v>
      </c>
      <c r="E24" s="11" t="s">
        <v>86</v>
      </c>
      <c r="F24" s="11">
        <v>4920</v>
      </c>
      <c r="G24" s="11" t="s">
        <v>11</v>
      </c>
      <c r="H24" s="14" t="s">
        <v>81</v>
      </c>
      <c r="I24" s="12">
        <v>0</v>
      </c>
      <c r="J24" s="13">
        <v>0</v>
      </c>
      <c r="K24" s="14">
        <v>4</v>
      </c>
      <c r="L24" s="14">
        <v>4</v>
      </c>
      <c r="M24" s="19">
        <v>0</v>
      </c>
      <c r="N24" s="24">
        <f>SUM(I24,J24,K24,L24,M24)</f>
        <v>8</v>
      </c>
      <c r="O24" s="21">
        <v>2</v>
      </c>
      <c r="P24" s="12">
        <v>0</v>
      </c>
      <c r="Q24" s="14">
        <v>2</v>
      </c>
      <c r="R24" s="14">
        <v>2</v>
      </c>
      <c r="S24" s="12">
        <v>0</v>
      </c>
      <c r="T24" s="14">
        <v>0</v>
      </c>
      <c r="U24" s="14">
        <v>0</v>
      </c>
      <c r="V24" s="25">
        <v>0</v>
      </c>
      <c r="W24" s="26">
        <f>SUM(O24,P24,Q24,R24,S24,T24,U24,V24)</f>
        <v>6</v>
      </c>
      <c r="X24" s="91">
        <f>SUM(N24,W24)</f>
        <v>14</v>
      </c>
      <c r="Y24" s="33">
        <v>0.33583736149879401</v>
      </c>
      <c r="Z24" s="128">
        <f>_xlfn.IFNA(MATCH(B24,'Group B - Selected Projects '!$B$5:$B$70,0),"Not selected")</f>
        <v>19</v>
      </c>
      <c r="AA24" s="129" t="str">
        <f>_xlfn.IFNA(MATCH(B24,'Group B - Waitlist'!$B$4:$B$27,0),"Not on waitlist")</f>
        <v>Not on waitlist</v>
      </c>
    </row>
    <row r="25" spans="2:27">
      <c r="B25" s="108">
        <v>177165</v>
      </c>
      <c r="C25" s="11" t="s">
        <v>24</v>
      </c>
      <c r="D25" s="11">
        <v>2152</v>
      </c>
      <c r="E25" s="11" t="s">
        <v>87</v>
      </c>
      <c r="F25" s="11">
        <v>1920</v>
      </c>
      <c r="G25" s="11" t="s">
        <v>11</v>
      </c>
      <c r="H25" s="14" t="s">
        <v>73</v>
      </c>
      <c r="I25" s="12">
        <v>0</v>
      </c>
      <c r="J25" s="13">
        <v>0</v>
      </c>
      <c r="K25" s="14">
        <v>4</v>
      </c>
      <c r="L25" s="14">
        <v>4</v>
      </c>
      <c r="M25" s="19">
        <v>0</v>
      </c>
      <c r="N25" s="24">
        <f>SUM(I25,J25,K25,L25,M25)</f>
        <v>8</v>
      </c>
      <c r="O25" s="21">
        <v>2</v>
      </c>
      <c r="P25" s="12">
        <v>0</v>
      </c>
      <c r="Q25" s="14">
        <v>2</v>
      </c>
      <c r="R25" s="14">
        <v>2</v>
      </c>
      <c r="S25" s="12">
        <v>0</v>
      </c>
      <c r="T25" s="14">
        <v>0</v>
      </c>
      <c r="U25" s="14">
        <v>0</v>
      </c>
      <c r="V25" s="25">
        <v>0</v>
      </c>
      <c r="W25" s="26">
        <f>SUM(O25,P25,Q25,R25,S25,T25,U25,V25)</f>
        <v>6</v>
      </c>
      <c r="X25" s="91">
        <f>SUM(N25,W25)</f>
        <v>14</v>
      </c>
      <c r="Y25" s="33">
        <v>0.30578588828248698</v>
      </c>
      <c r="Z25" s="128">
        <f>_xlfn.IFNA(MATCH(B25,'Group B - Selected Projects '!$B$5:$B$70,0),"Not selected")</f>
        <v>20</v>
      </c>
      <c r="AA25" s="129" t="str">
        <f>_xlfn.IFNA(MATCH(B25,'Group B - Waitlist'!$B$4:$B$27,0),"Not on waitlist")</f>
        <v>Not on waitlist</v>
      </c>
    </row>
    <row r="26" spans="2:27">
      <c r="B26" s="108">
        <v>177117</v>
      </c>
      <c r="C26" s="11" t="s">
        <v>24</v>
      </c>
      <c r="D26" s="11">
        <v>2152</v>
      </c>
      <c r="E26" s="11" t="s">
        <v>88</v>
      </c>
      <c r="F26" s="11">
        <v>1920</v>
      </c>
      <c r="G26" s="11" t="s">
        <v>11</v>
      </c>
      <c r="H26" s="14" t="s">
        <v>81</v>
      </c>
      <c r="I26" s="12">
        <v>0</v>
      </c>
      <c r="J26" s="13">
        <v>0</v>
      </c>
      <c r="K26" s="14">
        <v>4</v>
      </c>
      <c r="L26" s="14">
        <v>4</v>
      </c>
      <c r="M26" s="19">
        <v>0</v>
      </c>
      <c r="N26" s="24">
        <f>SUM(I26,J26,K26,L26,M26)</f>
        <v>8</v>
      </c>
      <c r="O26" s="21">
        <v>2</v>
      </c>
      <c r="P26" s="14">
        <v>0</v>
      </c>
      <c r="Q26" s="14">
        <v>2</v>
      </c>
      <c r="R26" s="14">
        <v>2</v>
      </c>
      <c r="S26" s="14">
        <v>0</v>
      </c>
      <c r="T26" s="15">
        <v>0</v>
      </c>
      <c r="U26" s="14">
        <v>0</v>
      </c>
      <c r="V26" s="25">
        <v>0</v>
      </c>
      <c r="W26" s="26">
        <f>SUM(O26,P26,Q26,R26,S26,T26,U26,V26)</f>
        <v>6</v>
      </c>
      <c r="X26" s="91">
        <f>SUM(N26,W26)</f>
        <v>14</v>
      </c>
      <c r="Y26" s="35">
        <v>0.25705665131210798</v>
      </c>
      <c r="Z26" s="128">
        <f>_xlfn.IFNA(MATCH(B26,'Group B - Selected Projects '!$B$5:$B$70,0),"Not selected")</f>
        <v>21</v>
      </c>
      <c r="AA26" s="129" t="str">
        <f>_xlfn.IFNA(MATCH(B26,'Group B - Waitlist'!$B$4:$B$27,0),"Not on waitlist")</f>
        <v>Not on waitlist</v>
      </c>
    </row>
    <row r="27" spans="2:27">
      <c r="B27" s="108">
        <v>177156</v>
      </c>
      <c r="C27" s="11" t="s">
        <v>24</v>
      </c>
      <c r="D27" s="11">
        <v>2152</v>
      </c>
      <c r="E27" s="11" t="s">
        <v>89</v>
      </c>
      <c r="F27" s="11">
        <v>2760</v>
      </c>
      <c r="G27" s="11" t="s">
        <v>11</v>
      </c>
      <c r="H27" s="14" t="s">
        <v>73</v>
      </c>
      <c r="I27" s="12">
        <v>0</v>
      </c>
      <c r="J27" s="13">
        <v>0</v>
      </c>
      <c r="K27" s="14">
        <v>4</v>
      </c>
      <c r="L27" s="14">
        <v>4</v>
      </c>
      <c r="M27" s="19">
        <v>0</v>
      </c>
      <c r="N27" s="24">
        <f>SUM(I27,J27,K27,L27,M27)</f>
        <v>8</v>
      </c>
      <c r="O27" s="21">
        <v>2</v>
      </c>
      <c r="P27" s="12">
        <v>0</v>
      </c>
      <c r="Q27" s="14">
        <v>2</v>
      </c>
      <c r="R27" s="14">
        <v>2</v>
      </c>
      <c r="S27" s="12">
        <v>0</v>
      </c>
      <c r="T27" s="14">
        <v>0</v>
      </c>
      <c r="U27" s="14">
        <v>0</v>
      </c>
      <c r="V27" s="25">
        <v>0</v>
      </c>
      <c r="W27" s="26">
        <f>SUM(O27,P27,Q27,R27,S27,T27,U27,V27)</f>
        <v>6</v>
      </c>
      <c r="X27" s="91">
        <f>SUM(N27,W27)</f>
        <v>14</v>
      </c>
      <c r="Y27" s="33">
        <v>0.23245623339860999</v>
      </c>
      <c r="Z27" s="128">
        <f>_xlfn.IFNA(MATCH(B27,'Group B - Selected Projects '!$B$5:$B$70,0),"Not selected")</f>
        <v>22</v>
      </c>
      <c r="AA27" s="129" t="str">
        <f>_xlfn.IFNA(MATCH(B27,'Group B - Waitlist'!$B$4:$B$27,0),"Not on waitlist")</f>
        <v>Not on waitlist</v>
      </c>
    </row>
    <row r="28" spans="2:27">
      <c r="B28" s="108">
        <v>177162</v>
      </c>
      <c r="C28" s="11" t="s">
        <v>24</v>
      </c>
      <c r="D28" s="11">
        <v>2152</v>
      </c>
      <c r="E28" s="11" t="s">
        <v>90</v>
      </c>
      <c r="F28" s="11">
        <v>1800</v>
      </c>
      <c r="G28" s="11" t="s">
        <v>11</v>
      </c>
      <c r="H28" s="12" t="s">
        <v>73</v>
      </c>
      <c r="I28" s="12">
        <v>0</v>
      </c>
      <c r="J28" s="13">
        <v>0</v>
      </c>
      <c r="K28" s="14">
        <v>4</v>
      </c>
      <c r="L28" s="14">
        <v>4</v>
      </c>
      <c r="M28" s="19">
        <v>0</v>
      </c>
      <c r="N28" s="24">
        <f>SUM(I28,J28,K28,L28,M28)</f>
        <v>8</v>
      </c>
      <c r="O28" s="22">
        <v>2</v>
      </c>
      <c r="P28" s="15">
        <v>0</v>
      </c>
      <c r="Q28" s="15">
        <v>2</v>
      </c>
      <c r="R28" s="15">
        <v>2</v>
      </c>
      <c r="S28" s="15">
        <v>0</v>
      </c>
      <c r="T28" s="15">
        <v>0</v>
      </c>
      <c r="U28" s="14">
        <v>0</v>
      </c>
      <c r="V28" s="20">
        <v>0</v>
      </c>
      <c r="W28" s="26">
        <f>SUM(O28,P28,Q28,R28,S28,T28,U28,V28)</f>
        <v>6</v>
      </c>
      <c r="X28" s="91">
        <f>SUM(N28,W28)</f>
        <v>14</v>
      </c>
      <c r="Y28" s="35">
        <v>0.201356515736555</v>
      </c>
      <c r="Z28" s="128">
        <f>_xlfn.IFNA(MATCH(B28,'Group B - Selected Projects '!$B$5:$B$70,0),"Not selected")</f>
        <v>23</v>
      </c>
      <c r="AA28" s="129" t="str">
        <f>_xlfn.IFNA(MATCH(B28,'Group B - Waitlist'!$B$4:$B$27,0),"Not on waitlist")</f>
        <v>Not on waitlist</v>
      </c>
    </row>
    <row r="29" spans="2:27">
      <c r="B29" s="109">
        <v>175424</v>
      </c>
      <c r="C29" s="15" t="s">
        <v>58</v>
      </c>
      <c r="D29" s="15">
        <v>2038</v>
      </c>
      <c r="E29" s="15" t="s">
        <v>91</v>
      </c>
      <c r="F29" s="15">
        <v>900</v>
      </c>
      <c r="G29" s="15" t="s">
        <v>11</v>
      </c>
      <c r="H29" s="16" t="s">
        <v>73</v>
      </c>
      <c r="I29" s="15">
        <v>0</v>
      </c>
      <c r="J29" s="18">
        <v>1</v>
      </c>
      <c r="K29" s="14">
        <v>3</v>
      </c>
      <c r="L29" s="14">
        <v>1</v>
      </c>
      <c r="M29" s="20">
        <v>0</v>
      </c>
      <c r="N29" s="24">
        <f>SUM(I29,J29,K29,L29,M29)</f>
        <v>5</v>
      </c>
      <c r="O29" s="21">
        <v>2</v>
      </c>
      <c r="P29" s="16">
        <v>0</v>
      </c>
      <c r="Q29" s="15">
        <v>2</v>
      </c>
      <c r="R29" s="15">
        <v>2</v>
      </c>
      <c r="S29" s="15">
        <v>2</v>
      </c>
      <c r="T29" s="15">
        <v>0</v>
      </c>
      <c r="U29" s="15">
        <v>0</v>
      </c>
      <c r="V29" s="20">
        <v>1</v>
      </c>
      <c r="W29" s="26">
        <f>SUM(O29,P29,Q29,R29,S29,T29,U29,V29)</f>
        <v>9</v>
      </c>
      <c r="X29" s="91">
        <f>SUM(N29,W29)</f>
        <v>14</v>
      </c>
      <c r="Y29" s="33">
        <v>0.17299714152144599</v>
      </c>
      <c r="Z29" s="128">
        <f>_xlfn.IFNA(MATCH(B29,'Group B - Selected Projects '!$B$5:$B$70,0),"Not selected")</f>
        <v>24</v>
      </c>
      <c r="AA29" s="129" t="str">
        <f>_xlfn.IFNA(MATCH(B29,'Group B - Waitlist'!$B$4:$B$27,0),"Not on waitlist")</f>
        <v>Not on waitlist</v>
      </c>
    </row>
    <row r="30" spans="2:27">
      <c r="B30" s="108">
        <v>176696</v>
      </c>
      <c r="C30" s="11" t="s">
        <v>24</v>
      </c>
      <c r="D30" s="11">
        <v>2152</v>
      </c>
      <c r="E30" s="11" t="s">
        <v>92</v>
      </c>
      <c r="F30" s="11">
        <v>960</v>
      </c>
      <c r="G30" s="11" t="s">
        <v>11</v>
      </c>
      <c r="H30" s="14" t="s">
        <v>93</v>
      </c>
      <c r="I30" s="12">
        <v>0</v>
      </c>
      <c r="J30" s="13">
        <v>0</v>
      </c>
      <c r="K30" s="14">
        <v>4</v>
      </c>
      <c r="L30" s="14">
        <v>4</v>
      </c>
      <c r="M30" s="19">
        <v>0</v>
      </c>
      <c r="N30" s="24">
        <f>SUM(I30,J30,K30,L30,M30)</f>
        <v>8</v>
      </c>
      <c r="O30" s="21">
        <v>2</v>
      </c>
      <c r="P30" s="12">
        <v>0</v>
      </c>
      <c r="Q30" s="14">
        <v>2</v>
      </c>
      <c r="R30" s="14">
        <v>2</v>
      </c>
      <c r="S30" s="12">
        <v>0</v>
      </c>
      <c r="T30" s="14">
        <v>0</v>
      </c>
      <c r="U30" s="14">
        <v>0</v>
      </c>
      <c r="V30" s="25">
        <v>0</v>
      </c>
      <c r="W30" s="26">
        <f>SUM(O30,P30,Q30,R30,S30,T30,U30,V30)</f>
        <v>6</v>
      </c>
      <c r="X30" s="91">
        <f>SUM(N30,W30)</f>
        <v>14</v>
      </c>
      <c r="Y30" s="33">
        <v>0.100129570164844</v>
      </c>
      <c r="Z30" s="128">
        <f>_xlfn.IFNA(MATCH(B30,'Group B - Selected Projects '!$B$5:$B$70,0),"Not selected")</f>
        <v>25</v>
      </c>
      <c r="AA30" s="129" t="str">
        <f>_xlfn.IFNA(MATCH(B30,'Group B - Waitlist'!$B$4:$B$27,0),"Not on waitlist")</f>
        <v>Not on waitlist</v>
      </c>
    </row>
    <row r="31" spans="2:27">
      <c r="B31" s="108">
        <v>176726</v>
      </c>
      <c r="C31" s="11" t="s">
        <v>58</v>
      </c>
      <c r="D31" s="11">
        <v>2038</v>
      </c>
      <c r="E31" s="11" t="s">
        <v>94</v>
      </c>
      <c r="F31" s="11">
        <v>720</v>
      </c>
      <c r="G31" s="11" t="s">
        <v>11</v>
      </c>
      <c r="H31" s="12" t="s">
        <v>73</v>
      </c>
      <c r="I31" s="12">
        <v>0</v>
      </c>
      <c r="J31" s="13">
        <v>0</v>
      </c>
      <c r="K31" s="14">
        <v>3</v>
      </c>
      <c r="L31" s="14">
        <v>1</v>
      </c>
      <c r="M31" s="19">
        <v>0</v>
      </c>
      <c r="N31" s="24">
        <f>SUM(I31,J31,K31,L31,M31)</f>
        <v>4</v>
      </c>
      <c r="O31" s="21">
        <v>2</v>
      </c>
      <c r="P31" s="15">
        <v>2</v>
      </c>
      <c r="Q31" s="14">
        <v>0</v>
      </c>
      <c r="R31" s="15">
        <v>2</v>
      </c>
      <c r="S31" s="15">
        <v>2</v>
      </c>
      <c r="T31" s="14">
        <v>0</v>
      </c>
      <c r="U31" s="14">
        <v>0</v>
      </c>
      <c r="V31" s="25">
        <v>1</v>
      </c>
      <c r="W31" s="26">
        <f>SUM(O31,P31,Q31,R31,S31,T31,U31,V31)</f>
        <v>9</v>
      </c>
      <c r="X31" s="91">
        <f>SUM(N31,W31)</f>
        <v>13</v>
      </c>
      <c r="Y31" s="35">
        <v>0.90465579084152903</v>
      </c>
      <c r="Z31" s="128">
        <f>_xlfn.IFNA(MATCH(B31,'Group B - Selected Projects '!$B$5:$B$70,0),"Not selected")</f>
        <v>26</v>
      </c>
      <c r="AA31" s="129" t="str">
        <f>_xlfn.IFNA(MATCH(B31,'Group B - Waitlist'!$B$4:$B$27,0),"Not on waitlist")</f>
        <v>Not on waitlist</v>
      </c>
    </row>
    <row r="32" spans="2:27">
      <c r="B32" s="108">
        <v>175499</v>
      </c>
      <c r="C32" s="11" t="s">
        <v>58</v>
      </c>
      <c r="D32" s="11">
        <v>2038</v>
      </c>
      <c r="E32" s="11" t="s">
        <v>95</v>
      </c>
      <c r="F32" s="11">
        <v>720</v>
      </c>
      <c r="G32" s="11" t="s">
        <v>11</v>
      </c>
      <c r="H32" s="12" t="s">
        <v>96</v>
      </c>
      <c r="I32" s="12">
        <v>0</v>
      </c>
      <c r="J32" s="13">
        <v>0</v>
      </c>
      <c r="K32" s="14">
        <v>3</v>
      </c>
      <c r="L32" s="14">
        <v>1</v>
      </c>
      <c r="M32" s="19">
        <v>0</v>
      </c>
      <c r="N32" s="24">
        <f>SUM(I32,J32,K32,L32,M32)</f>
        <v>4</v>
      </c>
      <c r="O32" s="21">
        <v>2</v>
      </c>
      <c r="P32" s="15">
        <v>1</v>
      </c>
      <c r="Q32" s="12">
        <v>0</v>
      </c>
      <c r="R32" s="14">
        <v>2</v>
      </c>
      <c r="S32" s="14">
        <v>2</v>
      </c>
      <c r="T32" s="14">
        <v>0</v>
      </c>
      <c r="U32" s="14">
        <v>0</v>
      </c>
      <c r="V32" s="25">
        <v>2</v>
      </c>
      <c r="W32" s="26">
        <f>SUM(O32,P32,Q32,R32,S32,T32,U32,V32)</f>
        <v>9</v>
      </c>
      <c r="X32" s="91">
        <f>SUM(N32,W32)</f>
        <v>13</v>
      </c>
      <c r="Y32" s="33">
        <v>0.88836928612650401</v>
      </c>
      <c r="Z32" s="128">
        <f>_xlfn.IFNA(MATCH(B32,'Group B - Selected Projects '!$B$5:$B$70,0),"Not selected")</f>
        <v>27</v>
      </c>
      <c r="AA32" s="129" t="str">
        <f>_xlfn.IFNA(MATCH(B32,'Group B - Waitlist'!$B$4:$B$27,0),"Not on waitlist")</f>
        <v>Not on waitlist</v>
      </c>
    </row>
    <row r="33" spans="2:27">
      <c r="B33" s="107">
        <v>175501</v>
      </c>
      <c r="C33" s="14" t="s">
        <v>58</v>
      </c>
      <c r="D33" s="14">
        <v>2038</v>
      </c>
      <c r="E33" s="14" t="s">
        <v>97</v>
      </c>
      <c r="F33" s="14">
        <v>2160</v>
      </c>
      <c r="G33" s="14" t="s">
        <v>11</v>
      </c>
      <c r="H33" s="12" t="s">
        <v>98</v>
      </c>
      <c r="I33" s="15">
        <v>0</v>
      </c>
      <c r="J33" s="13">
        <v>1</v>
      </c>
      <c r="K33" s="14">
        <v>3</v>
      </c>
      <c r="L33" s="14">
        <v>1</v>
      </c>
      <c r="M33" s="20">
        <v>0</v>
      </c>
      <c r="N33" s="24">
        <f>SUM(I33,J33,K33,L33,M33)</f>
        <v>5</v>
      </c>
      <c r="O33" s="21">
        <v>2</v>
      </c>
      <c r="P33" s="15">
        <v>0</v>
      </c>
      <c r="Q33" s="14">
        <v>0</v>
      </c>
      <c r="R33" s="15">
        <v>2</v>
      </c>
      <c r="S33" s="14">
        <v>2</v>
      </c>
      <c r="T33" s="15">
        <v>0</v>
      </c>
      <c r="U33" s="15">
        <v>0</v>
      </c>
      <c r="V33" s="19">
        <v>2</v>
      </c>
      <c r="W33" s="26">
        <f>SUM(O33,P33,Q33,R33,S33,T33,U33,V33)</f>
        <v>8</v>
      </c>
      <c r="X33" s="91">
        <f>SUM(N33,W33)</f>
        <v>13</v>
      </c>
      <c r="Y33" s="35">
        <v>0.88669956727100296</v>
      </c>
      <c r="Z33" s="128">
        <f>_xlfn.IFNA(MATCH(B33,'Group B - Selected Projects '!$B$5:$B$70,0),"Not selected")</f>
        <v>28</v>
      </c>
      <c r="AA33" s="129" t="str">
        <f>_xlfn.IFNA(MATCH(B33,'Group B - Waitlist'!$B$4:$B$27,0),"Not on waitlist")</f>
        <v>Not on waitlist</v>
      </c>
    </row>
    <row r="34" spans="2:27">
      <c r="B34" s="108">
        <v>175498</v>
      </c>
      <c r="C34" s="11" t="s">
        <v>58</v>
      </c>
      <c r="D34" s="11">
        <v>2038</v>
      </c>
      <c r="E34" s="11" t="s">
        <v>99</v>
      </c>
      <c r="F34" s="11">
        <v>540</v>
      </c>
      <c r="G34" s="11" t="s">
        <v>11</v>
      </c>
      <c r="H34" s="14" t="s">
        <v>78</v>
      </c>
      <c r="I34" s="12">
        <v>0</v>
      </c>
      <c r="J34" s="13">
        <v>0</v>
      </c>
      <c r="K34" s="14">
        <v>3</v>
      </c>
      <c r="L34" s="14">
        <v>1</v>
      </c>
      <c r="M34" s="19">
        <v>0</v>
      </c>
      <c r="N34" s="24">
        <f>SUM(I34,J34,K34,L34,M34)</f>
        <v>4</v>
      </c>
      <c r="O34" s="21">
        <v>2</v>
      </c>
      <c r="P34" s="14">
        <v>0</v>
      </c>
      <c r="Q34" s="14">
        <v>2</v>
      </c>
      <c r="R34" s="14">
        <v>2</v>
      </c>
      <c r="S34" s="14">
        <v>2</v>
      </c>
      <c r="T34" s="14">
        <v>0</v>
      </c>
      <c r="U34" s="14">
        <v>0</v>
      </c>
      <c r="V34" s="25">
        <v>1</v>
      </c>
      <c r="W34" s="26">
        <f>SUM(O34,P34,Q34,R34,S34,T34,U34,V34)</f>
        <v>9</v>
      </c>
      <c r="X34" s="91">
        <f>SUM(N34,W34)</f>
        <v>13</v>
      </c>
      <c r="Y34" s="35">
        <v>0.37587360104862699</v>
      </c>
      <c r="Z34" s="128">
        <f>_xlfn.IFNA(MATCH(B34,'Group B - Selected Projects '!$B$5:$B$70,0),"Not selected")</f>
        <v>29</v>
      </c>
      <c r="AA34" s="129" t="str">
        <f>_xlfn.IFNA(MATCH(B34,'Group B - Waitlist'!$B$4:$B$27,0),"Not on waitlist")</f>
        <v>Not on waitlist</v>
      </c>
    </row>
    <row r="35" spans="2:27">
      <c r="B35" s="108">
        <v>175508</v>
      </c>
      <c r="C35" s="11" t="s">
        <v>58</v>
      </c>
      <c r="D35" s="11">
        <v>2038</v>
      </c>
      <c r="E35" s="11" t="s">
        <v>100</v>
      </c>
      <c r="F35" s="11">
        <v>840</v>
      </c>
      <c r="G35" s="11" t="s">
        <v>11</v>
      </c>
      <c r="H35" s="12" t="s">
        <v>101</v>
      </c>
      <c r="I35" s="12">
        <v>0</v>
      </c>
      <c r="J35" s="13">
        <v>0</v>
      </c>
      <c r="K35" s="14">
        <v>3</v>
      </c>
      <c r="L35" s="14">
        <v>1</v>
      </c>
      <c r="M35" s="19">
        <v>0</v>
      </c>
      <c r="N35" s="24">
        <f>SUM(I35,J35,K35,L35,M35)</f>
        <v>4</v>
      </c>
      <c r="O35" s="22">
        <v>2</v>
      </c>
      <c r="P35" s="14">
        <v>0</v>
      </c>
      <c r="Q35" s="15">
        <v>2</v>
      </c>
      <c r="R35" s="15">
        <v>2</v>
      </c>
      <c r="S35" s="16">
        <v>2</v>
      </c>
      <c r="T35" s="14">
        <v>0</v>
      </c>
      <c r="U35" s="14">
        <v>0</v>
      </c>
      <c r="V35" s="19">
        <v>1</v>
      </c>
      <c r="W35" s="26">
        <f>SUM(O35,P35,Q35,R35,S35,T35,U35,V35)</f>
        <v>9</v>
      </c>
      <c r="X35" s="91">
        <f>SUM(N35,W35)</f>
        <v>13</v>
      </c>
      <c r="Y35" s="33">
        <v>0.35192085798514799</v>
      </c>
      <c r="Z35" s="128">
        <f>_xlfn.IFNA(MATCH(B35,'Group B - Selected Projects '!$B$5:$B$70,0),"Not selected")</f>
        <v>30</v>
      </c>
      <c r="AA35" s="129" t="str">
        <f>_xlfn.IFNA(MATCH(B35,'Group B - Waitlist'!$B$4:$B$27,0),"Not on waitlist")</f>
        <v>Not on waitlist</v>
      </c>
    </row>
    <row r="36" spans="2:27">
      <c r="B36" s="108">
        <v>175808</v>
      </c>
      <c r="C36" s="11" t="s">
        <v>58</v>
      </c>
      <c r="D36" s="11">
        <v>2038</v>
      </c>
      <c r="E36" s="11" t="s">
        <v>102</v>
      </c>
      <c r="F36" s="11">
        <v>2640</v>
      </c>
      <c r="G36" s="11" t="s">
        <v>11</v>
      </c>
      <c r="H36" s="14" t="s">
        <v>103</v>
      </c>
      <c r="I36" s="12">
        <v>0</v>
      </c>
      <c r="J36" s="13">
        <v>0</v>
      </c>
      <c r="K36" s="14">
        <v>3</v>
      </c>
      <c r="L36" s="14">
        <v>0</v>
      </c>
      <c r="M36" s="19">
        <v>0</v>
      </c>
      <c r="N36" s="24">
        <f>SUM(I36,J36,K36,L36,M36)</f>
        <v>3</v>
      </c>
      <c r="O36" s="21">
        <v>2</v>
      </c>
      <c r="P36" s="14">
        <v>0</v>
      </c>
      <c r="Q36" s="14">
        <v>2</v>
      </c>
      <c r="R36" s="14">
        <v>2</v>
      </c>
      <c r="S36" s="15">
        <v>2</v>
      </c>
      <c r="T36" s="14">
        <v>0</v>
      </c>
      <c r="U36" s="14">
        <v>0</v>
      </c>
      <c r="V36" s="25">
        <v>1</v>
      </c>
      <c r="W36" s="26">
        <f>SUM(O36,P36,Q36,R36,S36,T36,U36,V36)</f>
        <v>9</v>
      </c>
      <c r="X36" s="91">
        <f>SUM(N36,W36)</f>
        <v>12</v>
      </c>
      <c r="Y36" s="35">
        <v>0.99687760764505395</v>
      </c>
      <c r="Z36" s="128">
        <f>_xlfn.IFNA(MATCH(B36,'Group B - Selected Projects '!$B$5:$B$70,0),"Not selected")</f>
        <v>31</v>
      </c>
      <c r="AA36" s="129" t="str">
        <f>_xlfn.IFNA(MATCH(B36,'Group B - Waitlist'!$B$4:$B$27,0),"Not on waitlist")</f>
        <v>Not on waitlist</v>
      </c>
    </row>
    <row r="37" spans="2:27">
      <c r="B37" s="108">
        <v>175579</v>
      </c>
      <c r="C37" s="11" t="s">
        <v>58</v>
      </c>
      <c r="D37" s="11">
        <v>2038</v>
      </c>
      <c r="E37" s="11" t="s">
        <v>104</v>
      </c>
      <c r="F37" s="11">
        <v>5000</v>
      </c>
      <c r="G37" s="11" t="s">
        <v>11</v>
      </c>
      <c r="H37" s="12" t="s">
        <v>105</v>
      </c>
      <c r="I37" s="12">
        <v>0</v>
      </c>
      <c r="J37" s="13">
        <v>1</v>
      </c>
      <c r="K37" s="14">
        <v>3</v>
      </c>
      <c r="L37" s="14">
        <v>1</v>
      </c>
      <c r="M37" s="19">
        <v>0</v>
      </c>
      <c r="N37" s="24">
        <f>SUM(I37,J37,K37,L37,M37)</f>
        <v>5</v>
      </c>
      <c r="O37" s="21">
        <v>2</v>
      </c>
      <c r="P37" s="14">
        <v>0</v>
      </c>
      <c r="Q37" s="14">
        <v>0</v>
      </c>
      <c r="R37" s="14">
        <v>2</v>
      </c>
      <c r="S37" s="14">
        <v>2</v>
      </c>
      <c r="T37" s="14">
        <v>0</v>
      </c>
      <c r="U37" s="14">
        <v>0</v>
      </c>
      <c r="V37" s="25">
        <v>1</v>
      </c>
      <c r="W37" s="26">
        <f>SUM(O37,P37,Q37,R37,S37,T37,U37,V37)</f>
        <v>7</v>
      </c>
      <c r="X37" s="91">
        <f>SUM(N37,W37)</f>
        <v>12</v>
      </c>
      <c r="Y37" s="35">
        <v>0.81747739853645196</v>
      </c>
      <c r="Z37" s="128">
        <f>_xlfn.IFNA(MATCH(B37,'Group B - Selected Projects '!$B$5:$B$70,0),"Not selected")</f>
        <v>32</v>
      </c>
      <c r="AA37" s="129" t="str">
        <f>_xlfn.IFNA(MATCH(B37,'Group B - Waitlist'!$B$4:$B$27,0),"Not on waitlist")</f>
        <v>Not on waitlist</v>
      </c>
    </row>
    <row r="38" spans="2:27">
      <c r="B38" s="108">
        <v>175488</v>
      </c>
      <c r="C38" s="11" t="s">
        <v>58</v>
      </c>
      <c r="D38" s="11">
        <v>2038</v>
      </c>
      <c r="E38" s="11" t="s">
        <v>106</v>
      </c>
      <c r="F38" s="11">
        <v>600</v>
      </c>
      <c r="G38" s="11" t="s">
        <v>11</v>
      </c>
      <c r="H38" s="16" t="s">
        <v>105</v>
      </c>
      <c r="I38" s="12">
        <v>0</v>
      </c>
      <c r="J38" s="13">
        <v>1</v>
      </c>
      <c r="K38" s="14">
        <v>3</v>
      </c>
      <c r="L38" s="14">
        <v>1</v>
      </c>
      <c r="M38" s="19">
        <v>0</v>
      </c>
      <c r="N38" s="24">
        <f>SUM(I38,J38,K38,L38,M38)</f>
        <v>5</v>
      </c>
      <c r="O38" s="21">
        <v>2</v>
      </c>
      <c r="P38" s="14">
        <v>0</v>
      </c>
      <c r="Q38" s="15">
        <v>0</v>
      </c>
      <c r="R38" s="15">
        <v>2</v>
      </c>
      <c r="S38" s="15">
        <v>2</v>
      </c>
      <c r="T38" s="15">
        <v>0</v>
      </c>
      <c r="U38" s="14">
        <v>0</v>
      </c>
      <c r="V38" s="19">
        <v>1</v>
      </c>
      <c r="W38" s="26">
        <f>SUM(O38,P38,Q38,R38,S38,T38,U38,V38)</f>
        <v>7</v>
      </c>
      <c r="X38" s="91">
        <f>SUM(N38,W38)</f>
        <v>12</v>
      </c>
      <c r="Y38" s="33">
        <v>0.76877648678430299</v>
      </c>
      <c r="Z38" s="128">
        <f>_xlfn.IFNA(MATCH(B38,'Group B - Selected Projects '!$B$5:$B$70,0),"Not selected")</f>
        <v>33</v>
      </c>
      <c r="AA38" s="129" t="str">
        <f>_xlfn.IFNA(MATCH(B38,'Group B - Waitlist'!$B$4:$B$27,0),"Not on waitlist")</f>
        <v>Not on waitlist</v>
      </c>
    </row>
    <row r="39" spans="2:27">
      <c r="B39" s="108">
        <v>175592</v>
      </c>
      <c r="C39" s="11" t="s">
        <v>58</v>
      </c>
      <c r="D39" s="11">
        <v>2038</v>
      </c>
      <c r="E39" s="11" t="s">
        <v>107</v>
      </c>
      <c r="F39" s="11">
        <v>5000</v>
      </c>
      <c r="G39" s="11" t="s">
        <v>11</v>
      </c>
      <c r="H39" s="16" t="s">
        <v>108</v>
      </c>
      <c r="I39" s="12">
        <v>0</v>
      </c>
      <c r="J39" s="13">
        <v>0</v>
      </c>
      <c r="K39" s="14">
        <v>3</v>
      </c>
      <c r="L39" s="14">
        <v>0</v>
      </c>
      <c r="M39" s="19">
        <v>0</v>
      </c>
      <c r="N39" s="24">
        <f>SUM(I39,J39,K39,L39,M39)</f>
        <v>3</v>
      </c>
      <c r="O39" s="21">
        <v>2</v>
      </c>
      <c r="P39" s="15">
        <v>0</v>
      </c>
      <c r="Q39" s="15">
        <v>2</v>
      </c>
      <c r="R39" s="15">
        <v>2</v>
      </c>
      <c r="S39" s="15">
        <v>2</v>
      </c>
      <c r="T39" s="14">
        <v>0</v>
      </c>
      <c r="U39" s="14">
        <v>0</v>
      </c>
      <c r="V39" s="25">
        <v>1</v>
      </c>
      <c r="W39" s="26">
        <f>SUM(O39,P39,Q39,R39,S39,T39,U39,V39)</f>
        <v>9</v>
      </c>
      <c r="X39" s="91">
        <f>SUM(N39,W39)</f>
        <v>12</v>
      </c>
      <c r="Y39" s="33">
        <v>0.737479369254184</v>
      </c>
      <c r="Z39" s="128">
        <f>_xlfn.IFNA(MATCH(B39,'Group B - Selected Projects '!$B$5:$B$70,0),"Not selected")</f>
        <v>34</v>
      </c>
      <c r="AA39" s="129" t="str">
        <f>_xlfn.IFNA(MATCH(B39,'Group B - Waitlist'!$B$4:$B$27,0),"Not on waitlist")</f>
        <v>Not on waitlist</v>
      </c>
    </row>
    <row r="40" spans="2:27">
      <c r="B40" s="108">
        <v>175809</v>
      </c>
      <c r="C40" s="11" t="s">
        <v>58</v>
      </c>
      <c r="D40" s="11">
        <v>2038</v>
      </c>
      <c r="E40" s="11" t="s">
        <v>109</v>
      </c>
      <c r="F40" s="11">
        <v>5000</v>
      </c>
      <c r="G40" s="11" t="s">
        <v>11</v>
      </c>
      <c r="H40" s="12" t="s">
        <v>108</v>
      </c>
      <c r="I40" s="12">
        <v>0</v>
      </c>
      <c r="J40" s="13">
        <v>0</v>
      </c>
      <c r="K40" s="14">
        <v>3</v>
      </c>
      <c r="L40" s="14">
        <v>0</v>
      </c>
      <c r="M40" s="19">
        <v>0</v>
      </c>
      <c r="N40" s="24">
        <f>SUM(I40,J40,K40,L40,M40)</f>
        <v>3</v>
      </c>
      <c r="O40" s="21">
        <v>2</v>
      </c>
      <c r="P40" s="15">
        <v>0</v>
      </c>
      <c r="Q40" s="14">
        <v>2</v>
      </c>
      <c r="R40" s="15">
        <v>2</v>
      </c>
      <c r="S40" s="15">
        <v>2</v>
      </c>
      <c r="T40" s="14">
        <v>0</v>
      </c>
      <c r="U40" s="14">
        <v>0</v>
      </c>
      <c r="V40" s="25">
        <v>1</v>
      </c>
      <c r="W40" s="26">
        <f>SUM(O40,P40,Q40,R40,S40,T40,U40,V40)</f>
        <v>9</v>
      </c>
      <c r="X40" s="91">
        <f>SUM(N40,W40)</f>
        <v>12</v>
      </c>
      <c r="Y40" s="33">
        <v>0.70073246206128503</v>
      </c>
      <c r="Z40" s="128">
        <f>_xlfn.IFNA(MATCH(B40,'Group B - Selected Projects '!$B$5:$B$70,0),"Not selected")</f>
        <v>35</v>
      </c>
      <c r="AA40" s="129" t="str">
        <f>_xlfn.IFNA(MATCH(B40,'Group B - Waitlist'!$B$4:$B$27,0),"Not on waitlist")</f>
        <v>Not on waitlist</v>
      </c>
    </row>
    <row r="41" spans="2:27">
      <c r="B41" s="108">
        <v>177212</v>
      </c>
      <c r="C41" s="11" t="s">
        <v>24</v>
      </c>
      <c r="D41" s="11">
        <v>2152</v>
      </c>
      <c r="E41" s="11" t="s">
        <v>110</v>
      </c>
      <c r="F41" s="11">
        <v>4920</v>
      </c>
      <c r="G41" s="11" t="s">
        <v>11</v>
      </c>
      <c r="H41" s="12" t="s">
        <v>111</v>
      </c>
      <c r="I41" s="12">
        <v>0</v>
      </c>
      <c r="J41" s="13">
        <v>0</v>
      </c>
      <c r="K41" s="14">
        <v>4</v>
      </c>
      <c r="L41" s="14">
        <v>4</v>
      </c>
      <c r="M41" s="19">
        <v>0</v>
      </c>
      <c r="N41" s="24">
        <f>SUM(I41,J41,K41,L41,M41)</f>
        <v>8</v>
      </c>
      <c r="O41" s="22">
        <v>2</v>
      </c>
      <c r="P41" s="15">
        <v>0</v>
      </c>
      <c r="Q41" s="15">
        <v>0</v>
      </c>
      <c r="R41" s="15">
        <v>2</v>
      </c>
      <c r="S41" s="16">
        <v>0</v>
      </c>
      <c r="T41" s="15">
        <v>0</v>
      </c>
      <c r="U41" s="14">
        <v>0</v>
      </c>
      <c r="V41" s="20">
        <v>0</v>
      </c>
      <c r="W41" s="26">
        <f>SUM(O41,P41,Q41,R41,S41,T41,U41,V41)</f>
        <v>4</v>
      </c>
      <c r="X41" s="91">
        <f>SUM(N41,W41)</f>
        <v>12</v>
      </c>
      <c r="Y41" s="33">
        <v>0.58075725701157099</v>
      </c>
      <c r="Z41" s="128">
        <f>_xlfn.IFNA(MATCH(B41,'Group B - Selected Projects '!$B$5:$B$70,0),"Not selected")</f>
        <v>36</v>
      </c>
      <c r="AA41" s="129" t="str">
        <f>_xlfn.IFNA(MATCH(B41,'Group B - Waitlist'!$B$4:$B$27,0),"Not on waitlist")</f>
        <v>Not on waitlist</v>
      </c>
    </row>
    <row r="42" spans="2:27">
      <c r="B42" s="108">
        <v>175535</v>
      </c>
      <c r="C42" s="11" t="s">
        <v>58</v>
      </c>
      <c r="D42" s="11">
        <v>2038</v>
      </c>
      <c r="E42" s="11" t="s">
        <v>112</v>
      </c>
      <c r="F42" s="11">
        <v>5000</v>
      </c>
      <c r="G42" s="11" t="s">
        <v>11</v>
      </c>
      <c r="H42" s="14" t="s">
        <v>108</v>
      </c>
      <c r="I42" s="12">
        <v>0</v>
      </c>
      <c r="J42" s="13">
        <v>0</v>
      </c>
      <c r="K42" s="14">
        <v>3</v>
      </c>
      <c r="L42" s="14">
        <v>0</v>
      </c>
      <c r="M42" s="19">
        <v>0</v>
      </c>
      <c r="N42" s="24">
        <f>SUM(I42,J42,K42,L42,M42)</f>
        <v>3</v>
      </c>
      <c r="O42" s="21">
        <v>2</v>
      </c>
      <c r="P42" s="12">
        <v>0</v>
      </c>
      <c r="Q42" s="14">
        <v>2</v>
      </c>
      <c r="R42" s="14">
        <v>2</v>
      </c>
      <c r="S42" s="12">
        <v>2</v>
      </c>
      <c r="T42" s="14">
        <v>0</v>
      </c>
      <c r="U42" s="14">
        <v>0</v>
      </c>
      <c r="V42" s="25">
        <v>1</v>
      </c>
      <c r="W42" s="26">
        <f>SUM(O42,P42,Q42,R42,S42,T42,U42,V42)</f>
        <v>9</v>
      </c>
      <c r="X42" s="91">
        <f>SUM(N42,W42)</f>
        <v>12</v>
      </c>
      <c r="Y42" s="33">
        <v>0.34578536801947901</v>
      </c>
      <c r="Z42" s="128" t="str">
        <f>_xlfn.IFNA(MATCH(B42,'Group B - Selected Projects '!$B$5:$B$70,0),"Not selected")</f>
        <v>Not selected</v>
      </c>
      <c r="AA42" s="129">
        <f>_xlfn.IFNA(MATCH(B42,'Group B - Waitlist'!$B$4:$B$27,0),"Not on waitlist")</f>
        <v>1</v>
      </c>
    </row>
    <row r="43" spans="2:27">
      <c r="B43" s="108">
        <v>176733</v>
      </c>
      <c r="C43" s="11" t="s">
        <v>58</v>
      </c>
      <c r="D43" s="11">
        <v>2038</v>
      </c>
      <c r="E43" s="11" t="s">
        <v>113</v>
      </c>
      <c r="F43" s="11">
        <v>3640</v>
      </c>
      <c r="G43" s="11" t="s">
        <v>11</v>
      </c>
      <c r="H43" s="12" t="s">
        <v>73</v>
      </c>
      <c r="I43" s="12">
        <v>0</v>
      </c>
      <c r="J43" s="13">
        <v>1</v>
      </c>
      <c r="K43" s="14">
        <v>3</v>
      </c>
      <c r="L43" s="14">
        <v>1</v>
      </c>
      <c r="M43" s="19">
        <v>0</v>
      </c>
      <c r="N43" s="24">
        <f>SUM(I43,J43,K43,L43,M43)</f>
        <v>5</v>
      </c>
      <c r="O43" s="21">
        <v>2</v>
      </c>
      <c r="P43" s="14">
        <v>0</v>
      </c>
      <c r="Q43" s="14">
        <v>0</v>
      </c>
      <c r="R43" s="15">
        <v>2</v>
      </c>
      <c r="S43" s="15">
        <v>2</v>
      </c>
      <c r="T43" s="15">
        <v>0</v>
      </c>
      <c r="U43" s="14">
        <v>0</v>
      </c>
      <c r="V43" s="25">
        <v>1</v>
      </c>
      <c r="W43" s="26">
        <f>SUM(O43,P43,Q43,R43,S43,T43,U43,V43)</f>
        <v>7</v>
      </c>
      <c r="X43" s="91">
        <f>SUM(N43,W43)</f>
        <v>12</v>
      </c>
      <c r="Y43" s="33">
        <v>0.25513288736070899</v>
      </c>
      <c r="Z43" s="128" t="str">
        <f>_xlfn.IFNA(MATCH(B43,'Group B - Selected Projects '!$B$5:$B$70,0),"Not selected")</f>
        <v>Not selected</v>
      </c>
      <c r="AA43" s="129">
        <f>_xlfn.IFNA(MATCH(B43,'Group B - Waitlist'!$B$4:$B$27,0),"Not on waitlist")</f>
        <v>2</v>
      </c>
    </row>
    <row r="44" spans="2:27">
      <c r="B44" s="108">
        <v>175502</v>
      </c>
      <c r="C44" s="11" t="s">
        <v>58</v>
      </c>
      <c r="D44" s="11">
        <v>2038</v>
      </c>
      <c r="E44" s="11" t="s">
        <v>114</v>
      </c>
      <c r="F44" s="11">
        <v>900</v>
      </c>
      <c r="G44" s="11" t="s">
        <v>11</v>
      </c>
      <c r="H44" s="12" t="s">
        <v>101</v>
      </c>
      <c r="I44" s="12">
        <v>0</v>
      </c>
      <c r="J44" s="13">
        <v>1</v>
      </c>
      <c r="K44" s="14">
        <v>3</v>
      </c>
      <c r="L44" s="14">
        <v>1</v>
      </c>
      <c r="M44" s="19">
        <v>0</v>
      </c>
      <c r="N44" s="24">
        <f>SUM(I44,J44,K44,L44,M44)</f>
        <v>5</v>
      </c>
      <c r="O44" s="21">
        <v>2</v>
      </c>
      <c r="P44" s="14">
        <v>0</v>
      </c>
      <c r="Q44" s="14">
        <v>0</v>
      </c>
      <c r="R44" s="14">
        <v>2</v>
      </c>
      <c r="S44" s="14">
        <v>2</v>
      </c>
      <c r="T44" s="14">
        <v>0</v>
      </c>
      <c r="U44" s="14">
        <v>0</v>
      </c>
      <c r="V44" s="25">
        <v>1</v>
      </c>
      <c r="W44" s="26">
        <f>SUM(O44,P44,Q44,R44,S44,T44,U44,V44)</f>
        <v>7</v>
      </c>
      <c r="X44" s="91">
        <f>SUM(N44,W44)</f>
        <v>12</v>
      </c>
      <c r="Y44" s="35">
        <v>0.23909686730928201</v>
      </c>
      <c r="Z44" s="128" t="str">
        <f>_xlfn.IFNA(MATCH(B44,'Group B - Selected Projects '!$B$5:$B$70,0),"Not selected")</f>
        <v>Not selected</v>
      </c>
      <c r="AA44" s="129">
        <f>_xlfn.IFNA(MATCH(B44,'Group B - Waitlist'!$B$4:$B$27,0),"Not on waitlist")</f>
        <v>3</v>
      </c>
    </row>
    <row r="45" spans="2:27">
      <c r="B45" s="108">
        <v>177137</v>
      </c>
      <c r="C45" s="11" t="s">
        <v>24</v>
      </c>
      <c r="D45" s="11">
        <v>2152</v>
      </c>
      <c r="E45" s="11" t="s">
        <v>115</v>
      </c>
      <c r="F45" s="11">
        <v>4920</v>
      </c>
      <c r="G45" s="11" t="s">
        <v>11</v>
      </c>
      <c r="H45" s="14" t="s">
        <v>116</v>
      </c>
      <c r="I45" s="12">
        <v>0</v>
      </c>
      <c r="J45" s="13">
        <v>0</v>
      </c>
      <c r="K45" s="14">
        <v>4</v>
      </c>
      <c r="L45" s="14">
        <v>4</v>
      </c>
      <c r="M45" s="19">
        <v>0</v>
      </c>
      <c r="N45" s="24">
        <f>SUM(I45,J45,K45,L45,M45)</f>
        <v>8</v>
      </c>
      <c r="O45" s="21">
        <v>2</v>
      </c>
      <c r="P45" s="12">
        <v>0</v>
      </c>
      <c r="Q45" s="14">
        <v>0</v>
      </c>
      <c r="R45" s="14">
        <v>2</v>
      </c>
      <c r="S45" s="12">
        <v>0</v>
      </c>
      <c r="T45" s="14">
        <v>0</v>
      </c>
      <c r="U45" s="14">
        <v>0</v>
      </c>
      <c r="V45" s="25">
        <v>0</v>
      </c>
      <c r="W45" s="26">
        <f>SUM(O45,P45,Q45,R45,S45,T45,U45,V45)</f>
        <v>4</v>
      </c>
      <c r="X45" s="91">
        <f>SUM(N45,W45)</f>
        <v>12</v>
      </c>
      <c r="Y45" s="35">
        <v>0.15088672838960901</v>
      </c>
      <c r="Z45" s="128" t="str">
        <f>_xlfn.IFNA(MATCH(B45,'Group B - Selected Projects '!$B$5:$B$70,0),"Not selected")</f>
        <v>Not selected</v>
      </c>
      <c r="AA45" s="129">
        <f>_xlfn.IFNA(MATCH(B45,'Group B - Waitlist'!$B$4:$B$27,0),"Not on waitlist")</f>
        <v>4</v>
      </c>
    </row>
    <row r="46" spans="2:27">
      <c r="B46" s="110">
        <v>176432</v>
      </c>
      <c r="C46" s="111" t="s">
        <v>58</v>
      </c>
      <c r="D46" s="111">
        <v>2038</v>
      </c>
      <c r="E46" s="111" t="s">
        <v>117</v>
      </c>
      <c r="F46" s="111">
        <v>3560</v>
      </c>
      <c r="G46" s="111" t="s">
        <v>11</v>
      </c>
      <c r="H46" s="112" t="s">
        <v>73</v>
      </c>
      <c r="I46" s="112">
        <v>0</v>
      </c>
      <c r="J46" s="113">
        <v>1</v>
      </c>
      <c r="K46" s="114">
        <v>3</v>
      </c>
      <c r="L46" s="114">
        <v>1</v>
      </c>
      <c r="M46" s="115">
        <v>0</v>
      </c>
      <c r="N46" s="116">
        <f>SUM(I46,J46,K46,L46,M46)</f>
        <v>5</v>
      </c>
      <c r="O46" s="130">
        <v>2</v>
      </c>
      <c r="P46" s="114">
        <v>0</v>
      </c>
      <c r="Q46" s="114">
        <v>0</v>
      </c>
      <c r="R46" s="114">
        <v>2</v>
      </c>
      <c r="S46" s="114">
        <v>2</v>
      </c>
      <c r="T46" s="114">
        <v>0</v>
      </c>
      <c r="U46" s="114">
        <v>0</v>
      </c>
      <c r="V46" s="131">
        <v>1</v>
      </c>
      <c r="W46" s="117">
        <f>SUM(O46,P46,Q46,R46,S46,T46,U46,V46)</f>
        <v>7</v>
      </c>
      <c r="X46" s="118">
        <f>SUM(N46,W46)</f>
        <v>12</v>
      </c>
      <c r="Y46" s="132">
        <v>1.5554120962457599E-2</v>
      </c>
      <c r="Z46" s="128" t="str">
        <f>_xlfn.IFNA(MATCH(B46,'Group B - Selected Projects '!$B$5:$B$70,0),"Not selected")</f>
        <v>Not selected</v>
      </c>
      <c r="AA46" s="129">
        <f>_xlfn.IFNA(MATCH(B46,'Group B - Waitlist'!$B$4:$B$27,0),"Not on waitlist")</f>
        <v>5</v>
      </c>
    </row>
  </sheetData>
  <autoFilter ref="B5:AA5" xr:uid="{755B8140-14BB-47E1-BA9E-EF18F5690202}">
    <sortState xmlns:xlrd2="http://schemas.microsoft.com/office/spreadsheetml/2017/richdata2" ref="B6:AA46">
      <sortCondition ref="B5"/>
    </sortState>
  </autoFilter>
  <sortState xmlns:xlrd2="http://schemas.microsoft.com/office/spreadsheetml/2017/richdata2" ref="B6:AA46">
    <sortCondition descending="1" ref="X6:X46"/>
    <sortCondition descending="1" ref="Y6:Y46"/>
  </sortState>
  <mergeCells count="1"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E4DC-3006-4485-8523-8CBC24EAC660}">
  <sheetPr>
    <tabColor theme="9" tint="-0.249977111117893"/>
  </sheetPr>
  <dimension ref="B2:H70"/>
  <sheetViews>
    <sheetView showGridLines="0" zoomScale="130" zoomScaleNormal="130" workbookViewId="0">
      <selection activeCell="E7" sqref="E7"/>
    </sheetView>
  </sheetViews>
  <sheetFormatPr defaultColWidth="8.85546875" defaultRowHeight="14.45"/>
  <cols>
    <col min="1" max="2" width="9.140625"/>
    <col min="3" max="3" width="20" customWidth="1"/>
    <col min="4" max="4" width="9.140625"/>
    <col min="5" max="5" width="38.85546875" customWidth="1"/>
    <col min="6" max="6" width="31.85546875" customWidth="1"/>
    <col min="7" max="7" width="16.5703125" customWidth="1"/>
    <col min="8" max="8" width="20" customWidth="1"/>
    <col min="9" max="24" width="9.140625"/>
  </cols>
  <sheetData>
    <row r="2" spans="2:8" ht="56.25" customHeight="1">
      <c r="E2" s="69" t="s">
        <v>118</v>
      </c>
      <c r="F2" s="70" t="s">
        <v>45</v>
      </c>
      <c r="G2" s="71">
        <f>SUM(F5:F70)/1000</f>
        <v>72.2</v>
      </c>
    </row>
    <row r="3" spans="2:8">
      <c r="E3" s="72"/>
      <c r="F3" s="73"/>
    </row>
    <row r="4" spans="2:8" ht="51" customHeight="1">
      <c r="B4" s="119" t="s">
        <v>46</v>
      </c>
      <c r="C4" s="77" t="s">
        <v>6</v>
      </c>
      <c r="D4" s="77" t="s">
        <v>47</v>
      </c>
      <c r="E4" s="78" t="s">
        <v>48</v>
      </c>
      <c r="F4" s="79" t="s">
        <v>49</v>
      </c>
      <c r="G4" s="79" t="s">
        <v>20</v>
      </c>
      <c r="H4" s="80" t="s">
        <v>50</v>
      </c>
    </row>
    <row r="5" spans="2:8">
      <c r="B5" s="108">
        <v>177072</v>
      </c>
      <c r="C5" s="33" t="str">
        <f>IF(_xlfn.XLOOKUP(B5,'Group B - Scores'!$B$6:$B$46,'Group B - Scores'!$E$6:$E$46,0)=0,"",_xlfn.XLOOKUP(B5,'Group B - Scores'!$B$6:$B$46, 'Group B - Scores'!$E$6:$E$46,0))</f>
        <v>Chicago CSG 2 LLC</v>
      </c>
      <c r="D5" s="33">
        <f>IF(_xlfn.XLOOKUP(B5,'Group B - Scores'!$B$6:$B$46,'Group B - Scores'!$D$6:$D$46,0)=0,"",_xlfn.XLOOKUP(B5,'Group B - Scores'!$B$6:$B$46,'Group B - Scores'!$D$6:$D$46,0))</f>
        <v>2152</v>
      </c>
      <c r="E5" s="33" t="str">
        <f>IF(_xlfn.XLOOKUP(B5,'Group B - Scores'!$B$6:$B$46,'Group B - Scores'!$C$6:$C$46,0)=0,"",_xlfn.XLOOKUP(B5,'Group B - Scores'!$B$6:$B$46,'Group B - Scores'!$C$6:$C$46,0))</f>
        <v>Dimension IL 1 LLC</v>
      </c>
      <c r="F5" s="33">
        <f>IF(_xlfn.XLOOKUP(B5,'Group B - Scores'!$B$6:$B$46,'Group B - Scores'!$F$6:$F$46,0)=0,"",_xlfn.XLOOKUP(B5,'Group B - Scores'!$B$6:$B$46,'Group B - Scores'!$F$6:$F$46,0))</f>
        <v>1800</v>
      </c>
      <c r="G5" s="33">
        <f>IF(_xlfn.XLOOKUP(B5,'Group B - Scores'!$B$6:$B$46,'Group B - Scores'!$X$6:$X$46,0)=0,"",_xlfn.XLOOKUP(B5,'Group B - Scores'!$B$6:$B$46,'Group B - Scores'!$X$6:$X$46,0))</f>
        <v>17</v>
      </c>
      <c r="H5" s="81">
        <f>IF(_xlfn.XLOOKUP(B5,'Group B - Scores'!$B$6:$B$46,'Group B - Scores'!$Y$6:$Y$46,0)=0,"",_xlfn.XLOOKUP(B5,'Group B - Scores'!$B$6:$B$46,'Group B - Scores'!$Y$6:$Y$46,0))</f>
        <v>0.62088285806014298</v>
      </c>
    </row>
    <row r="6" spans="2:8">
      <c r="B6" s="107">
        <v>175466</v>
      </c>
      <c r="C6" s="33" t="str">
        <f>IF(_xlfn.XLOOKUP(B6,'Group B - Scores'!$B$6:$B$46,'Group B - Scores'!$E$6:$E$46,0)=0,"",_xlfn.XLOOKUP(B6,'Group B - Scores'!$B$6:$B$46, 'Group B - Scores'!$E$6:$E$46,0))</f>
        <v>SLDIL 175466</v>
      </c>
      <c r="D6" s="33">
        <f>IF(_xlfn.XLOOKUP(B6,'Group B - Scores'!$B$6:$B$46,'Group B - Scores'!$D$6:$D$46,0)=0,"",_xlfn.XLOOKUP(B6,'Group B - Scores'!$B$6:$B$46,'Group B - Scores'!$D$6:$D$46,0))</f>
        <v>2038</v>
      </c>
      <c r="E6" s="33" t="str">
        <f>IF(_xlfn.XLOOKUP(B6,'Group B - Scores'!$B$6:$B$46,'Group B - Scores'!$C$6:$C$46,0)=0,"",_xlfn.XLOOKUP(B6,'Group B - Scores'!$B$6:$B$46,'Group B - Scores'!$C$6:$C$46,0))</f>
        <v>SLDIL Portfolio LLC</v>
      </c>
      <c r="F6" s="33">
        <f>IF(_xlfn.XLOOKUP(B6,'Group B - Scores'!$B$6:$B$46,'Group B - Scores'!$F$6:$F$46,0)=0,"",_xlfn.XLOOKUP(B6,'Group B - Scores'!$B$6:$B$46,'Group B - Scores'!$F$6:$F$46,0))</f>
        <v>360</v>
      </c>
      <c r="G6" s="33">
        <f>IF(_xlfn.XLOOKUP(B6,'Group B - Scores'!$B$6:$B$46,'Group B - Scores'!$X$6:$X$46,0)=0,"",_xlfn.XLOOKUP(B6,'Group B - Scores'!$B$6:$B$46,'Group B - Scores'!$X$6:$X$46,0))</f>
        <v>17</v>
      </c>
      <c r="H6" s="81">
        <f>IF(_xlfn.XLOOKUP(B6,'Group B - Scores'!$B$6:$B$46,'Group B - Scores'!$Y$6:$Y$46,0)=0,"",_xlfn.XLOOKUP(B6,'Group B - Scores'!$B$6:$B$46,'Group B - Scores'!$Y$6:$Y$46,0))</f>
        <v>0.49511731062361802</v>
      </c>
    </row>
    <row r="7" spans="2:8">
      <c r="B7" s="108">
        <v>177068</v>
      </c>
      <c r="C7" s="33" t="str">
        <f>IF(_xlfn.XLOOKUP(B7,'Group B - Scores'!$B$6:$B$46,'Group B - Scores'!$E$6:$E$46,0)=0,"",_xlfn.XLOOKUP(B7,'Group B - Scores'!$B$6:$B$46, 'Group B - Scores'!$E$6:$E$46,0))</f>
        <v>Bolingbrook CSG 6 LLC</v>
      </c>
      <c r="D7" s="33">
        <f>IF(_xlfn.XLOOKUP(B7,'Group B - Scores'!$B$6:$B$46,'Group B - Scores'!$D$6:$D$46,0)=0,"",_xlfn.XLOOKUP(B7,'Group B - Scores'!$B$6:$B$46,'Group B - Scores'!$D$6:$D$46,0))</f>
        <v>2152</v>
      </c>
      <c r="E7" s="33" t="str">
        <f>IF(_xlfn.XLOOKUP(B7,'Group B - Scores'!$B$6:$B$46,'Group B - Scores'!$C$6:$C$46,0)=0,"",_xlfn.XLOOKUP(B7,'Group B - Scores'!$B$6:$B$46,'Group B - Scores'!$C$6:$C$46,0))</f>
        <v>Dimension IL 1 LLC</v>
      </c>
      <c r="F7" s="33">
        <f>IF(_xlfn.XLOOKUP(B7,'Group B - Scores'!$B$6:$B$46,'Group B - Scores'!$F$6:$F$46,0)=0,"",_xlfn.XLOOKUP(B7,'Group B - Scores'!$B$6:$B$46,'Group B - Scores'!$F$6:$F$46,0))</f>
        <v>3000</v>
      </c>
      <c r="G7" s="33">
        <f>IF(_xlfn.XLOOKUP(B7,'Group B - Scores'!$B$6:$B$46,'Group B - Scores'!$X$6:$X$46,0)=0,"",_xlfn.XLOOKUP(B7,'Group B - Scores'!$B$6:$B$46,'Group B - Scores'!$X$6:$X$46,0))</f>
        <v>16</v>
      </c>
      <c r="H7" s="81">
        <f>IF(_xlfn.XLOOKUP(B7,'Group B - Scores'!$B$6:$B$46,'Group B - Scores'!$Y$6:$Y$46,0)=0,"",_xlfn.XLOOKUP(B7,'Group B - Scores'!$B$6:$B$46,'Group B - Scores'!$Y$6:$Y$46,0))</f>
        <v>0.76705396105030099</v>
      </c>
    </row>
    <row r="8" spans="2:8">
      <c r="B8" s="108">
        <v>175507</v>
      </c>
      <c r="C8" s="33" t="str">
        <f>IF(_xlfn.XLOOKUP(B8,'Group B - Scores'!$B$6:$B$46,'Group B - Scores'!$E$6:$E$46,0)=0,"",_xlfn.XLOOKUP(B8,'Group B - Scores'!$B$6:$B$46, 'Group B - Scores'!$E$6:$E$46,0))</f>
        <v>SLDIL 175507</v>
      </c>
      <c r="D8" s="33">
        <f>IF(_xlfn.XLOOKUP(B8,'Group B - Scores'!$B$6:$B$46,'Group B - Scores'!$D$6:$D$46,0)=0,"",_xlfn.XLOOKUP(B8,'Group B - Scores'!$B$6:$B$46,'Group B - Scores'!$D$6:$D$46,0))</f>
        <v>2038</v>
      </c>
      <c r="E8" s="33" t="str">
        <f>IF(_xlfn.XLOOKUP(B8,'Group B - Scores'!$B$6:$B$46,'Group B - Scores'!$C$6:$C$46,0)=0,"",_xlfn.XLOOKUP(B8,'Group B - Scores'!$B$6:$B$46,'Group B - Scores'!$C$6:$C$46,0))</f>
        <v>SLDIL Portfolio LLC</v>
      </c>
      <c r="F8" s="33">
        <f>IF(_xlfn.XLOOKUP(B8,'Group B - Scores'!$B$6:$B$46,'Group B - Scores'!$F$6:$F$46,0)=0,"",_xlfn.XLOOKUP(B8,'Group B - Scores'!$B$6:$B$46,'Group B - Scores'!$F$6:$F$46,0))</f>
        <v>460</v>
      </c>
      <c r="G8" s="33">
        <f>IF(_xlfn.XLOOKUP(B8,'Group B - Scores'!$B$6:$B$46,'Group B - Scores'!$X$6:$X$46,0)=0,"",_xlfn.XLOOKUP(B8,'Group B - Scores'!$B$6:$B$46,'Group B - Scores'!$X$6:$X$46,0))</f>
        <v>16</v>
      </c>
      <c r="H8" s="81">
        <f>IF(_xlfn.XLOOKUP(B8,'Group B - Scores'!$B$6:$B$46,'Group B - Scores'!$Y$6:$Y$46,0)=0,"",_xlfn.XLOOKUP(B8,'Group B - Scores'!$B$6:$B$46,'Group B - Scores'!$Y$6:$Y$46,0))</f>
        <v>0.76040364172955899</v>
      </c>
    </row>
    <row r="9" spans="2:8">
      <c r="B9" s="108">
        <v>177138</v>
      </c>
      <c r="C9" s="33" t="str">
        <f>IF(_xlfn.XLOOKUP(B9,'Group B - Scores'!$B$6:$B$46,'Group B - Scores'!$E$6:$E$46,0)=0,"",_xlfn.XLOOKUP(B9,'Group B - Scores'!$B$6:$B$46, 'Group B - Scores'!$E$6:$E$46,0))</f>
        <v>Waukegan CSG 1 LLC</v>
      </c>
      <c r="D9" s="33">
        <f>IF(_xlfn.XLOOKUP(B9,'Group B - Scores'!$B$6:$B$46,'Group B - Scores'!$D$6:$D$46,0)=0,"",_xlfn.XLOOKUP(B9,'Group B - Scores'!$B$6:$B$46,'Group B - Scores'!$D$6:$D$46,0))</f>
        <v>2152</v>
      </c>
      <c r="E9" s="33" t="str">
        <f>IF(_xlfn.XLOOKUP(B9,'Group B - Scores'!$B$6:$B$46,'Group B - Scores'!$C$6:$C$46,0)=0,"",_xlfn.XLOOKUP(B9,'Group B - Scores'!$B$6:$B$46,'Group B - Scores'!$C$6:$C$46,0))</f>
        <v>Dimension IL 1 LLC</v>
      </c>
      <c r="F9" s="33">
        <f>IF(_xlfn.XLOOKUP(B9,'Group B - Scores'!$B$6:$B$46,'Group B - Scores'!$F$6:$F$46,0)=0,"",_xlfn.XLOOKUP(B9,'Group B - Scores'!$B$6:$B$46,'Group B - Scores'!$F$6:$F$46,0))</f>
        <v>3000</v>
      </c>
      <c r="G9" s="33">
        <f>IF(_xlfn.XLOOKUP(B9,'Group B - Scores'!$B$6:$B$46,'Group B - Scores'!$X$6:$X$46,0)=0,"",_xlfn.XLOOKUP(B9,'Group B - Scores'!$B$6:$B$46,'Group B - Scores'!$X$6:$X$46,0))</f>
        <v>16</v>
      </c>
      <c r="H9" s="81">
        <f>IF(_xlfn.XLOOKUP(B9,'Group B - Scores'!$B$6:$B$46,'Group B - Scores'!$Y$6:$Y$46,0)=0,"",_xlfn.XLOOKUP(B9,'Group B - Scores'!$B$6:$B$46,'Group B - Scores'!$Y$6:$Y$46,0))</f>
        <v>0.392368576113866</v>
      </c>
    </row>
    <row r="10" spans="2:8" s="2" customFormat="1">
      <c r="B10" s="108">
        <v>175581</v>
      </c>
      <c r="C10" s="33" t="str">
        <f>IF(_xlfn.XLOOKUP(B10,'Group B - Scores'!$B$6:$B$46,'Group B - Scores'!$E$6:$E$46,0)=0,"",_xlfn.XLOOKUP(B10,'Group B - Scores'!$B$6:$B$46, 'Group B - Scores'!$E$6:$E$46,0))</f>
        <v>SLDIL 175581</v>
      </c>
      <c r="D10" s="33">
        <f>IF(_xlfn.XLOOKUP(B10,'Group B - Scores'!$B$6:$B$46,'Group B - Scores'!$D$6:$D$46,0)=0,"",_xlfn.XLOOKUP(B10,'Group B - Scores'!$B$6:$B$46,'Group B - Scores'!$D$6:$D$46,0))</f>
        <v>2038</v>
      </c>
      <c r="E10" s="33" t="str">
        <f>IF(_xlfn.XLOOKUP(B10,'Group B - Scores'!$B$6:$B$46,'Group B - Scores'!$C$6:$C$46,0)=0,"",_xlfn.XLOOKUP(B10,'Group B - Scores'!$B$6:$B$46,'Group B - Scores'!$C$6:$C$46,0))</f>
        <v>SLDIL Portfolio LLC</v>
      </c>
      <c r="F10" s="33">
        <f>IF(_xlfn.XLOOKUP(B10,'Group B - Scores'!$B$6:$B$46,'Group B - Scores'!$F$6:$F$46,0)=0,"",_xlfn.XLOOKUP(B10,'Group B - Scores'!$B$6:$B$46,'Group B - Scores'!$F$6:$F$46,0))</f>
        <v>360</v>
      </c>
      <c r="G10" s="33">
        <f>IF(_xlfn.XLOOKUP(B10,'Group B - Scores'!$B$6:$B$46,'Group B - Scores'!$X$6:$X$46,0)=0,"",_xlfn.XLOOKUP(B10,'Group B - Scores'!$B$6:$B$46,'Group B - Scores'!$X$6:$X$46,0))</f>
        <v>16</v>
      </c>
      <c r="H10" s="81">
        <f>IF(_xlfn.XLOOKUP(B10,'Group B - Scores'!$B$6:$B$46,'Group B - Scores'!$Y$6:$Y$46,0)=0,"",_xlfn.XLOOKUP(B10,'Group B - Scores'!$B$6:$B$46,'Group B - Scores'!$Y$6:$Y$46,0))</f>
        <v>0.227019477003054</v>
      </c>
    </row>
    <row r="11" spans="2:8">
      <c r="B11" s="108">
        <v>167349</v>
      </c>
      <c r="C11" s="33" t="str">
        <f>IF(_xlfn.XLOOKUP(B11,'Group B - Scores'!$B$6:$B$46,'Group B - Scores'!$E$6:$E$46,0)=0,"",_xlfn.XLOOKUP(B11,'Group B - Scores'!$B$6:$B$46, 'Group B - Scores'!$E$6:$E$46,0))</f>
        <v>Chicago CSG 1 LLC</v>
      </c>
      <c r="D11" s="33">
        <f>IF(_xlfn.XLOOKUP(B11,'Group B - Scores'!$B$6:$B$46,'Group B - Scores'!$D$6:$D$46,0)=0,"",_xlfn.XLOOKUP(B11,'Group B - Scores'!$B$6:$B$46,'Group B - Scores'!$D$6:$D$46,0))</f>
        <v>2152</v>
      </c>
      <c r="E11" s="33" t="str">
        <f>IF(_xlfn.XLOOKUP(B11,'Group B - Scores'!$B$6:$B$46,'Group B - Scores'!$C$6:$C$46,0)=0,"",_xlfn.XLOOKUP(B11,'Group B - Scores'!$B$6:$B$46,'Group B - Scores'!$C$6:$C$46,0))</f>
        <v>Dimension IL 1 LLC</v>
      </c>
      <c r="F11" s="33">
        <f>IF(_xlfn.XLOOKUP(B11,'Group B - Scores'!$B$6:$B$46,'Group B - Scores'!$F$6:$F$46,0)=0,"",_xlfn.XLOOKUP(B11,'Group B - Scores'!$B$6:$B$46,'Group B - Scores'!$F$6:$F$46,0))</f>
        <v>4920</v>
      </c>
      <c r="G11" s="33">
        <f>IF(_xlfn.XLOOKUP(B11,'Group B - Scores'!$B$6:$B$46,'Group B - Scores'!$X$6:$X$46,0)=0,"",_xlfn.XLOOKUP(B11,'Group B - Scores'!$B$6:$B$46,'Group B - Scores'!$X$6:$X$46,0))</f>
        <v>16</v>
      </c>
      <c r="H11" s="81">
        <f>IF(_xlfn.XLOOKUP(B11,'Group B - Scores'!$B$6:$B$46,'Group B - Scores'!$Y$6:$Y$46,0)=0,"",_xlfn.XLOOKUP(B11,'Group B - Scores'!$B$6:$B$46,'Group B - Scores'!$Y$6:$Y$46,0))</f>
        <v>1.1562797940189299E-2</v>
      </c>
    </row>
    <row r="12" spans="2:8">
      <c r="B12" s="108">
        <v>177147</v>
      </c>
      <c r="C12" s="33" t="str">
        <f>IF(_xlfn.XLOOKUP(B12,'Group B - Scores'!$B$6:$B$46,'Group B - Scores'!$E$6:$E$46,0)=0,"",_xlfn.XLOOKUP(B12,'Group B - Scores'!$B$6:$B$46, 'Group B - Scores'!$E$6:$E$46,0))</f>
        <v>Maine CSG 1 LLC</v>
      </c>
      <c r="D12" s="33">
        <f>IF(_xlfn.XLOOKUP(B12,'Group B - Scores'!$B$6:$B$46,'Group B - Scores'!$D$6:$D$46,0)=0,"",_xlfn.XLOOKUP(B12,'Group B - Scores'!$B$6:$B$46,'Group B - Scores'!$D$6:$D$46,0))</f>
        <v>2152</v>
      </c>
      <c r="E12" s="33" t="str">
        <f>IF(_xlfn.XLOOKUP(B12,'Group B - Scores'!$B$6:$B$46,'Group B - Scores'!$C$6:$C$46,0)=0,"",_xlfn.XLOOKUP(B12,'Group B - Scores'!$B$6:$B$46,'Group B - Scores'!$C$6:$C$46,0))</f>
        <v>Dimension IL 1 LLC</v>
      </c>
      <c r="F12" s="33">
        <f>IF(_xlfn.XLOOKUP(B12,'Group B - Scores'!$B$6:$B$46,'Group B - Scores'!$F$6:$F$46,0)=0,"",_xlfn.XLOOKUP(B12,'Group B - Scores'!$B$6:$B$46,'Group B - Scores'!$F$6:$F$46,0))</f>
        <v>1080</v>
      </c>
      <c r="G12" s="33">
        <f>IF(_xlfn.XLOOKUP(B12,'Group B - Scores'!$B$6:$B$46,'Group B - Scores'!$X$6:$X$46,0)=0,"",_xlfn.XLOOKUP(B12,'Group B - Scores'!$B$6:$B$46,'Group B - Scores'!$X$6:$X$46,0))</f>
        <v>15</v>
      </c>
      <c r="H12" s="81">
        <f>IF(_xlfn.XLOOKUP(B12,'Group B - Scores'!$B$6:$B$46,'Group B - Scores'!$Y$6:$Y$46,0)=0,"",_xlfn.XLOOKUP(B12,'Group B - Scores'!$B$6:$B$46,'Group B - Scores'!$Y$6:$Y$46,0))</f>
        <v>0.993641864110549</v>
      </c>
    </row>
    <row r="13" spans="2:8">
      <c r="B13" s="107">
        <v>175468</v>
      </c>
      <c r="C13" s="33" t="str">
        <f>IF(_xlfn.XLOOKUP(B13,'Group B - Scores'!$B$6:$B$46,'Group B - Scores'!$E$6:$E$46,0)=0,"",_xlfn.XLOOKUP(B13,'Group B - Scores'!$B$6:$B$46, 'Group B - Scores'!$E$6:$E$46,0))</f>
        <v>SLDIL 175468</v>
      </c>
      <c r="D13" s="33">
        <f>IF(_xlfn.XLOOKUP(B13,'Group B - Scores'!$B$6:$B$46,'Group B - Scores'!$D$6:$D$46,0)=0,"",_xlfn.XLOOKUP(B13,'Group B - Scores'!$B$6:$B$46,'Group B - Scores'!$D$6:$D$46,0))</f>
        <v>2038</v>
      </c>
      <c r="E13" s="33" t="str">
        <f>IF(_xlfn.XLOOKUP(B13,'Group B - Scores'!$B$6:$B$46,'Group B - Scores'!$C$6:$C$46,0)=0,"",_xlfn.XLOOKUP(B13,'Group B - Scores'!$B$6:$B$46,'Group B - Scores'!$C$6:$C$46,0))</f>
        <v>SLDIL Portfolio LLC</v>
      </c>
      <c r="F13" s="33">
        <f>IF(_xlfn.XLOOKUP(B13,'Group B - Scores'!$B$6:$B$46,'Group B - Scores'!$F$6:$F$46,0)=0,"",_xlfn.XLOOKUP(B13,'Group B - Scores'!$B$6:$B$46,'Group B - Scores'!$F$6:$F$46,0))</f>
        <v>720</v>
      </c>
      <c r="G13" s="33">
        <f>IF(_xlfn.XLOOKUP(B13,'Group B - Scores'!$B$6:$B$46,'Group B - Scores'!$X$6:$X$46,0)=0,"",_xlfn.XLOOKUP(B13,'Group B - Scores'!$B$6:$B$46,'Group B - Scores'!$X$6:$X$46,0))</f>
        <v>15</v>
      </c>
      <c r="H13" s="81">
        <f>IF(_xlfn.XLOOKUP(B13,'Group B - Scores'!$B$6:$B$46,'Group B - Scores'!$Y$6:$Y$46,0)=0,"",_xlfn.XLOOKUP(B13,'Group B - Scores'!$B$6:$B$46,'Group B - Scores'!$Y$6:$Y$46,0))</f>
        <v>0.63269828464405997</v>
      </c>
    </row>
    <row r="14" spans="2:8">
      <c r="B14" s="108">
        <v>177173</v>
      </c>
      <c r="C14" s="33" t="str">
        <f>IF(_xlfn.XLOOKUP(B14,'Group B - Scores'!$B$6:$B$46,'Group B - Scores'!$E$6:$E$46,0)=0,"",_xlfn.XLOOKUP(B14,'Group B - Scores'!$B$6:$B$46, 'Group B - Scores'!$E$6:$E$46,0))</f>
        <v>Woodridge CSG 5</v>
      </c>
      <c r="D14" s="33">
        <f>IF(_xlfn.XLOOKUP(B14,'Group B - Scores'!$B$6:$B$46,'Group B - Scores'!$D$6:$D$46,0)=0,"",_xlfn.XLOOKUP(B14,'Group B - Scores'!$B$6:$B$46,'Group B - Scores'!$D$6:$D$46,0))</f>
        <v>2152</v>
      </c>
      <c r="E14" s="33" t="str">
        <f>IF(_xlfn.XLOOKUP(B14,'Group B - Scores'!$B$6:$B$46,'Group B - Scores'!$C$6:$C$46,0)=0,"",_xlfn.XLOOKUP(B14,'Group B - Scores'!$B$6:$B$46,'Group B - Scores'!$C$6:$C$46,0))</f>
        <v>Dimension IL 1 LLC</v>
      </c>
      <c r="F14" s="33">
        <f>IF(_xlfn.XLOOKUP(B14,'Group B - Scores'!$B$6:$B$46,'Group B - Scores'!$F$6:$F$46,0)=0,"",_xlfn.XLOOKUP(B14,'Group B - Scores'!$B$6:$B$46,'Group B - Scores'!$F$6:$F$46,0))</f>
        <v>1320</v>
      </c>
      <c r="G14" s="33">
        <f>IF(_xlfn.XLOOKUP(B14,'Group B - Scores'!$B$6:$B$46,'Group B - Scores'!$X$6:$X$46,0)=0,"",_xlfn.XLOOKUP(B14,'Group B - Scores'!$B$6:$B$46,'Group B - Scores'!$X$6:$X$46,0))</f>
        <v>14</v>
      </c>
      <c r="H14" s="81">
        <f>IF(_xlfn.XLOOKUP(B14,'Group B - Scores'!$B$6:$B$46,'Group B - Scores'!$Y$6:$Y$46,0)=0,"",_xlfn.XLOOKUP(B14,'Group B - Scores'!$B$6:$B$46,'Group B - Scores'!$Y$6:$Y$46,0))</f>
        <v>0.98818354293192001</v>
      </c>
    </row>
    <row r="15" spans="2:8">
      <c r="B15" s="108">
        <v>139451</v>
      </c>
      <c r="C15" s="33" t="str">
        <f>IF(_xlfn.XLOOKUP(B15,'Group B - Scores'!$B$6:$B$46,'Group B - Scores'!$E$6:$E$46,0)=0,"",_xlfn.XLOOKUP(B15,'Group B - Scores'!$B$6:$B$46, 'Group B - Scores'!$E$6:$E$46,0))</f>
        <v>SLDIL 139451</v>
      </c>
      <c r="D15" s="33">
        <f>IF(_xlfn.XLOOKUP(B15,'Group B - Scores'!$B$6:$B$46,'Group B - Scores'!$D$6:$D$46,0)=0,"",_xlfn.XLOOKUP(B15,'Group B - Scores'!$B$6:$B$46,'Group B - Scores'!$D$6:$D$46,0))</f>
        <v>2038</v>
      </c>
      <c r="E15" s="33" t="str">
        <f>IF(_xlfn.XLOOKUP(B15,'Group B - Scores'!$B$6:$B$46,'Group B - Scores'!$C$6:$C$46,0)=0,"",_xlfn.XLOOKUP(B15,'Group B - Scores'!$B$6:$B$46,'Group B - Scores'!$C$6:$C$46,0))</f>
        <v>SLDIL Portfolio LLC</v>
      </c>
      <c r="F15" s="33">
        <f>IF(_xlfn.XLOOKUP(B15,'Group B - Scores'!$B$6:$B$46,'Group B - Scores'!$F$6:$F$46,0)=0,"",_xlfn.XLOOKUP(B15,'Group B - Scores'!$B$6:$B$46,'Group B - Scores'!$F$6:$F$46,0))</f>
        <v>300</v>
      </c>
      <c r="G15" s="33">
        <f>IF(_xlfn.XLOOKUP(B15,'Group B - Scores'!$B$6:$B$46,'Group B - Scores'!$X$6:$X$46,0)=0,"",_xlfn.XLOOKUP(B15,'Group B - Scores'!$B$6:$B$46,'Group B - Scores'!$X$6:$X$46,0))</f>
        <v>14</v>
      </c>
      <c r="H15" s="81">
        <f>IF(_xlfn.XLOOKUP(B15,'Group B - Scores'!$B$6:$B$46,'Group B - Scores'!$Y$6:$Y$46,0)=0,"",_xlfn.XLOOKUP(B15,'Group B - Scores'!$B$6:$B$46,'Group B - Scores'!$Y$6:$Y$46,0))</f>
        <v>0.96613855593382203</v>
      </c>
    </row>
    <row r="16" spans="2:8">
      <c r="B16" s="108">
        <v>175583</v>
      </c>
      <c r="C16" s="33" t="str">
        <f>IF(_xlfn.XLOOKUP(B16,'Group B - Scores'!$B$6:$B$46,'Group B - Scores'!$E$6:$E$46,0)=0,"",_xlfn.XLOOKUP(B16,'Group B - Scores'!$B$6:$B$46, 'Group B - Scores'!$E$6:$E$46,0))</f>
        <v>SLDIL 175583</v>
      </c>
      <c r="D16" s="33">
        <f>IF(_xlfn.XLOOKUP(B16,'Group B - Scores'!$B$6:$B$46,'Group B - Scores'!$D$6:$D$46,0)=0,"",_xlfn.XLOOKUP(B16,'Group B - Scores'!$B$6:$B$46,'Group B - Scores'!$D$6:$D$46,0))</f>
        <v>2038</v>
      </c>
      <c r="E16" s="33" t="str">
        <f>IF(_xlfn.XLOOKUP(B16,'Group B - Scores'!$B$6:$B$46,'Group B - Scores'!$C$6:$C$46,0)=0,"",_xlfn.XLOOKUP(B16,'Group B - Scores'!$B$6:$B$46,'Group B - Scores'!$C$6:$C$46,0))</f>
        <v>SLDIL Portfolio LLC</v>
      </c>
      <c r="F16" s="33">
        <f>IF(_xlfn.XLOOKUP(B16,'Group B - Scores'!$B$6:$B$46,'Group B - Scores'!$F$6:$F$46,0)=0,"",_xlfn.XLOOKUP(B16,'Group B - Scores'!$B$6:$B$46,'Group B - Scores'!$F$6:$F$46,0))</f>
        <v>700</v>
      </c>
      <c r="G16" s="33">
        <f>IF(_xlfn.XLOOKUP(B16,'Group B - Scores'!$B$6:$B$46,'Group B - Scores'!$X$6:$X$46,0)=0,"",_xlfn.XLOOKUP(B16,'Group B - Scores'!$B$6:$B$46,'Group B - Scores'!$X$6:$X$46,0))</f>
        <v>14</v>
      </c>
      <c r="H16" s="81">
        <f>IF(_xlfn.XLOOKUP(B16,'Group B - Scores'!$B$6:$B$46,'Group B - Scores'!$Y$6:$Y$46,0)=0,"",_xlfn.XLOOKUP(B16,'Group B - Scores'!$B$6:$B$46,'Group B - Scores'!$Y$6:$Y$46,0))</f>
        <v>0.82826519006815902</v>
      </c>
    </row>
    <row r="17" spans="2:8">
      <c r="B17" s="108">
        <v>175497</v>
      </c>
      <c r="C17" s="33" t="str">
        <f>IF(_xlfn.XLOOKUP(B17,'Group B - Scores'!$B$6:$B$46,'Group B - Scores'!$E$6:$E$46,0)=0,"",_xlfn.XLOOKUP(B17,'Group B - Scores'!$B$6:$B$46, 'Group B - Scores'!$E$6:$E$46,0))</f>
        <v>SLDIL 175497</v>
      </c>
      <c r="D17" s="33">
        <f>IF(_xlfn.XLOOKUP(B17,'Group B - Scores'!$B$6:$B$46,'Group B - Scores'!$D$6:$D$46,0)=0,"",_xlfn.XLOOKUP(B17,'Group B - Scores'!$B$6:$B$46,'Group B - Scores'!$D$6:$D$46,0))</f>
        <v>2038</v>
      </c>
      <c r="E17" s="33" t="str">
        <f>IF(_xlfn.XLOOKUP(B17,'Group B - Scores'!$B$6:$B$46,'Group B - Scores'!$C$6:$C$46,0)=0,"",_xlfn.XLOOKUP(B17,'Group B - Scores'!$B$6:$B$46,'Group B - Scores'!$C$6:$C$46,0))</f>
        <v>SLDIL Portfolio LLC</v>
      </c>
      <c r="F17" s="33">
        <f>IF(_xlfn.XLOOKUP(B17,'Group B - Scores'!$B$6:$B$46,'Group B - Scores'!$F$6:$F$46,0)=0,"",_xlfn.XLOOKUP(B17,'Group B - Scores'!$B$6:$B$46,'Group B - Scores'!$F$6:$F$46,0))</f>
        <v>760</v>
      </c>
      <c r="G17" s="33">
        <f>IF(_xlfn.XLOOKUP(B17,'Group B - Scores'!$B$6:$B$46,'Group B - Scores'!$X$6:$X$46,0)=0,"",_xlfn.XLOOKUP(B17,'Group B - Scores'!$B$6:$B$46,'Group B - Scores'!$X$6:$X$46,0))</f>
        <v>14</v>
      </c>
      <c r="H17" s="81">
        <f>IF(_xlfn.XLOOKUP(B17,'Group B - Scores'!$B$6:$B$46,'Group B - Scores'!$Y$6:$Y$46,0)=0,"",_xlfn.XLOOKUP(B17,'Group B - Scores'!$B$6:$B$46,'Group B - Scores'!$Y$6:$Y$46,0))</f>
        <v>0.76010291623189796</v>
      </c>
    </row>
    <row r="18" spans="2:8">
      <c r="B18" s="108">
        <v>177178</v>
      </c>
      <c r="C18" s="33" t="str">
        <f>IF(_xlfn.XLOOKUP(B18,'Group B - Scores'!$B$6:$B$46,'Group B - Scores'!$E$6:$E$46,0)=0,"",_xlfn.XLOOKUP(B18,'Group B - Scores'!$B$6:$B$46, 'Group B - Scores'!$E$6:$E$46,0))</f>
        <v>Woodridge CSG 6 LLC</v>
      </c>
      <c r="D18" s="33">
        <f>IF(_xlfn.XLOOKUP(B18,'Group B - Scores'!$B$6:$B$46,'Group B - Scores'!$D$6:$D$46,0)=0,"",_xlfn.XLOOKUP(B18,'Group B - Scores'!$B$6:$B$46,'Group B - Scores'!$D$6:$D$46,0))</f>
        <v>2152</v>
      </c>
      <c r="E18" s="33" t="str">
        <f>IF(_xlfn.XLOOKUP(B18,'Group B - Scores'!$B$6:$B$46,'Group B - Scores'!$C$6:$C$46,0)=0,"",_xlfn.XLOOKUP(B18,'Group B - Scores'!$B$6:$B$46,'Group B - Scores'!$C$6:$C$46,0))</f>
        <v>Dimension IL 1 LLC</v>
      </c>
      <c r="F18" s="33">
        <f>IF(_xlfn.XLOOKUP(B18,'Group B - Scores'!$B$6:$B$46,'Group B - Scores'!$F$6:$F$46,0)=0,"",_xlfn.XLOOKUP(B18,'Group B - Scores'!$B$6:$B$46,'Group B - Scores'!$F$6:$F$46,0))</f>
        <v>1320</v>
      </c>
      <c r="G18" s="33">
        <f>IF(_xlfn.XLOOKUP(B18,'Group B - Scores'!$B$6:$B$46,'Group B - Scores'!$X$6:$X$46,0)=0,"",_xlfn.XLOOKUP(B18,'Group B - Scores'!$B$6:$B$46,'Group B - Scores'!$X$6:$X$46,0))</f>
        <v>14</v>
      </c>
      <c r="H18" s="81">
        <f>IF(_xlfn.XLOOKUP(B18,'Group B - Scores'!$B$6:$B$46,'Group B - Scores'!$Y$6:$Y$46,0)=0,"",_xlfn.XLOOKUP(B18,'Group B - Scores'!$B$6:$B$46,'Group B - Scores'!$Y$6:$Y$46,0))</f>
        <v>0.61160817925633904</v>
      </c>
    </row>
    <row r="19" spans="2:8">
      <c r="B19" s="108">
        <v>177125</v>
      </c>
      <c r="C19" s="33" t="str">
        <f>IF(_xlfn.XLOOKUP(B19,'Group B - Scores'!$B$6:$B$46,'Group B - Scores'!$E$6:$E$46,0)=0,"",_xlfn.XLOOKUP(B19,'Group B - Scores'!$B$6:$B$46, 'Group B - Scores'!$E$6:$E$46,0))</f>
        <v>Proviso CSG 1 LLC</v>
      </c>
      <c r="D19" s="33">
        <f>IF(_xlfn.XLOOKUP(B19,'Group B - Scores'!$B$6:$B$46,'Group B - Scores'!$D$6:$D$46,0)=0,"",_xlfn.XLOOKUP(B19,'Group B - Scores'!$B$6:$B$46,'Group B - Scores'!$D$6:$D$46,0))</f>
        <v>2152</v>
      </c>
      <c r="E19" s="33" t="str">
        <f>IF(_xlfn.XLOOKUP(B19,'Group B - Scores'!$B$6:$B$46,'Group B - Scores'!$C$6:$C$46,0)=0,"",_xlfn.XLOOKUP(B19,'Group B - Scores'!$B$6:$B$46,'Group B - Scores'!$C$6:$C$46,0))</f>
        <v>Dimension IL 1 LLC</v>
      </c>
      <c r="F19" s="33">
        <f>IF(_xlfn.XLOOKUP(B19,'Group B - Scores'!$B$6:$B$46,'Group B - Scores'!$F$6:$F$46,0)=0,"",_xlfn.XLOOKUP(B19,'Group B - Scores'!$B$6:$B$46,'Group B - Scores'!$F$6:$F$46,0))</f>
        <v>1920</v>
      </c>
      <c r="G19" s="33">
        <f>IF(_xlfn.XLOOKUP(B19,'Group B - Scores'!$B$6:$B$46,'Group B - Scores'!$X$6:$X$46,0)=0,"",_xlfn.XLOOKUP(B19,'Group B - Scores'!$B$6:$B$46,'Group B - Scores'!$X$6:$X$46,0))</f>
        <v>14</v>
      </c>
      <c r="H19" s="81">
        <f>IF(_xlfn.XLOOKUP(B19,'Group B - Scores'!$B$6:$B$46,'Group B - Scores'!$Y$6:$Y$46,0)=0,"",_xlfn.XLOOKUP(B19,'Group B - Scores'!$B$6:$B$46,'Group B - Scores'!$Y$6:$Y$46,0))</f>
        <v>0.59516091924468195</v>
      </c>
    </row>
    <row r="20" spans="2:8">
      <c r="B20" s="108">
        <v>177129</v>
      </c>
      <c r="C20" s="33" t="str">
        <f>IF(_xlfn.XLOOKUP(B20,'Group B - Scores'!$B$6:$B$46,'Group B - Scores'!$E$6:$E$46,0)=0,"",_xlfn.XLOOKUP(B20,'Group B - Scores'!$B$6:$B$46, 'Group B - Scores'!$E$6:$E$46,0))</f>
        <v>Proviso CSG 5 LLC</v>
      </c>
      <c r="D20" s="33">
        <f>IF(_xlfn.XLOOKUP(B20,'Group B - Scores'!$B$6:$B$46,'Group B - Scores'!$D$6:$D$46,0)=0,"",_xlfn.XLOOKUP(B20,'Group B - Scores'!$B$6:$B$46,'Group B - Scores'!$D$6:$D$46,0))</f>
        <v>2152</v>
      </c>
      <c r="E20" s="33" t="str">
        <f>IF(_xlfn.XLOOKUP(B20,'Group B - Scores'!$B$6:$B$46,'Group B - Scores'!$C$6:$C$46,0)=0,"",_xlfn.XLOOKUP(B20,'Group B - Scores'!$B$6:$B$46,'Group B - Scores'!$C$6:$C$46,0))</f>
        <v>Dimension IL 1 LLC</v>
      </c>
      <c r="F20" s="33">
        <f>IF(_xlfn.XLOOKUP(B20,'Group B - Scores'!$B$6:$B$46,'Group B - Scores'!$F$6:$F$46,0)=0,"",_xlfn.XLOOKUP(B20,'Group B - Scores'!$B$6:$B$46,'Group B - Scores'!$F$6:$F$46,0))</f>
        <v>4920</v>
      </c>
      <c r="G20" s="33">
        <f>IF(_xlfn.XLOOKUP(B20,'Group B - Scores'!$B$6:$B$46,'Group B - Scores'!$X$6:$X$46,0)=0,"",_xlfn.XLOOKUP(B20,'Group B - Scores'!$B$6:$B$46,'Group B - Scores'!$X$6:$X$46,0))</f>
        <v>14</v>
      </c>
      <c r="H20" s="81">
        <f>IF(_xlfn.XLOOKUP(B20,'Group B - Scores'!$B$6:$B$46,'Group B - Scores'!$Y$6:$Y$46,0)=0,"",_xlfn.XLOOKUP(B20,'Group B - Scores'!$B$6:$B$46,'Group B - Scores'!$Y$6:$Y$46,0))</f>
        <v>0.48422944777548799</v>
      </c>
    </row>
    <row r="21" spans="2:8">
      <c r="B21" s="108">
        <v>177118</v>
      </c>
      <c r="C21" s="33" t="str">
        <f>IF(_xlfn.XLOOKUP(B21,'Group B - Scores'!$B$6:$B$46,'Group B - Scores'!$E$6:$E$46,0)=0,"",_xlfn.XLOOKUP(B21,'Group B - Scores'!$B$6:$B$46, 'Group B - Scores'!$E$6:$E$46,0))</f>
        <v>Melrose Park CSG 6 LLC</v>
      </c>
      <c r="D21" s="33">
        <f>IF(_xlfn.XLOOKUP(B21,'Group B - Scores'!$B$6:$B$46,'Group B - Scores'!$D$6:$D$46,0)=0,"",_xlfn.XLOOKUP(B21,'Group B - Scores'!$B$6:$B$46,'Group B - Scores'!$D$6:$D$46,0))</f>
        <v>2152</v>
      </c>
      <c r="E21" s="33" t="str">
        <f>IF(_xlfn.XLOOKUP(B21,'Group B - Scores'!$B$6:$B$46,'Group B - Scores'!$C$6:$C$46,0)=0,"",_xlfn.XLOOKUP(B21,'Group B - Scores'!$B$6:$B$46,'Group B - Scores'!$C$6:$C$46,0))</f>
        <v>Dimension IL 1 LLC</v>
      </c>
      <c r="F21" s="33">
        <f>IF(_xlfn.XLOOKUP(B21,'Group B - Scores'!$B$6:$B$46,'Group B - Scores'!$F$6:$F$46,0)=0,"",_xlfn.XLOOKUP(B21,'Group B - Scores'!$B$6:$B$46,'Group B - Scores'!$F$6:$F$46,0))</f>
        <v>1440</v>
      </c>
      <c r="G21" s="33">
        <f>IF(_xlfn.XLOOKUP(B21,'Group B - Scores'!$B$6:$B$46,'Group B - Scores'!$X$6:$X$46,0)=0,"",_xlfn.XLOOKUP(B21,'Group B - Scores'!$B$6:$B$46,'Group B - Scores'!$X$6:$X$46,0))</f>
        <v>14</v>
      </c>
      <c r="H21" s="81">
        <f>IF(_xlfn.XLOOKUP(B21,'Group B - Scores'!$B$6:$B$46,'Group B - Scores'!$Y$6:$Y$46,0)=0,"",_xlfn.XLOOKUP(B21,'Group B - Scores'!$B$6:$B$46,'Group B - Scores'!$Y$6:$Y$46,0))</f>
        <v>0.46544929768575</v>
      </c>
    </row>
    <row r="22" spans="2:8">
      <c r="B22" s="107">
        <v>175469</v>
      </c>
      <c r="C22" s="33" t="str">
        <f>IF(_xlfn.XLOOKUP(B22,'Group B - Scores'!$B$6:$B$46,'Group B - Scores'!$E$6:$E$46,0)=0,"",_xlfn.XLOOKUP(B22,'Group B - Scores'!$B$6:$B$46, 'Group B - Scores'!$E$6:$E$46,0))</f>
        <v>SLDIL 175469</v>
      </c>
      <c r="D22" s="33">
        <f>IF(_xlfn.XLOOKUP(B22,'Group B - Scores'!$B$6:$B$46,'Group B - Scores'!$D$6:$D$46,0)=0,"",_xlfn.XLOOKUP(B22,'Group B - Scores'!$B$6:$B$46,'Group B - Scores'!$D$6:$D$46,0))</f>
        <v>2038</v>
      </c>
      <c r="E22" s="33" t="str">
        <f>IF(_xlfn.XLOOKUP(B22,'Group B - Scores'!$B$6:$B$46,'Group B - Scores'!$C$6:$C$46,0)=0,"",_xlfn.XLOOKUP(B22,'Group B - Scores'!$B$6:$B$46,'Group B - Scores'!$C$6:$C$46,0))</f>
        <v>SLDIL Portfolio LLC</v>
      </c>
      <c r="F22" s="33">
        <f>IF(_xlfn.XLOOKUP(B22,'Group B - Scores'!$B$6:$B$46,'Group B - Scores'!$F$6:$F$46,0)=0,"",_xlfn.XLOOKUP(B22,'Group B - Scores'!$B$6:$B$46,'Group B - Scores'!$F$6:$F$46,0))</f>
        <v>500</v>
      </c>
      <c r="G22" s="33">
        <f>IF(_xlfn.XLOOKUP(B22,'Group B - Scores'!$B$6:$B$46,'Group B - Scores'!$X$6:$X$46,0)=0,"",_xlfn.XLOOKUP(B22,'Group B - Scores'!$B$6:$B$46,'Group B - Scores'!$X$6:$X$46,0))</f>
        <v>14</v>
      </c>
      <c r="H22" s="81">
        <f>IF(_xlfn.XLOOKUP(B22,'Group B - Scores'!$B$6:$B$46,'Group B - Scores'!$Y$6:$Y$46,0)=0,"",_xlfn.XLOOKUP(B22,'Group B - Scores'!$B$6:$B$46,'Group B - Scores'!$Y$6:$Y$46,0))</f>
        <v>0.34350874445923302</v>
      </c>
    </row>
    <row r="23" spans="2:8">
      <c r="B23" s="108">
        <v>177128</v>
      </c>
      <c r="C23" s="33" t="str">
        <f>IF(_xlfn.XLOOKUP(B23,'Group B - Scores'!$B$6:$B$46,'Group B - Scores'!$E$6:$E$46,0)=0,"",_xlfn.XLOOKUP(B23,'Group B - Scores'!$B$6:$B$46, 'Group B - Scores'!$E$6:$E$46,0))</f>
        <v>Proviso CSG 4 LLC</v>
      </c>
      <c r="D23" s="33">
        <f>IF(_xlfn.XLOOKUP(B23,'Group B - Scores'!$B$6:$B$46,'Group B - Scores'!$D$6:$D$46,0)=0,"",_xlfn.XLOOKUP(B23,'Group B - Scores'!$B$6:$B$46,'Group B - Scores'!$D$6:$D$46,0))</f>
        <v>2152</v>
      </c>
      <c r="E23" s="33" t="str">
        <f>IF(_xlfn.XLOOKUP(B23,'Group B - Scores'!$B$6:$B$46,'Group B - Scores'!$C$6:$C$46,0)=0,"",_xlfn.XLOOKUP(B23,'Group B - Scores'!$B$6:$B$46,'Group B - Scores'!$C$6:$C$46,0))</f>
        <v>Dimension IL 1 LLC</v>
      </c>
      <c r="F23" s="33">
        <f>IF(_xlfn.XLOOKUP(B23,'Group B - Scores'!$B$6:$B$46,'Group B - Scores'!$F$6:$F$46,0)=0,"",_xlfn.XLOOKUP(B23,'Group B - Scores'!$B$6:$B$46,'Group B - Scores'!$F$6:$F$46,0))</f>
        <v>4920</v>
      </c>
      <c r="G23" s="33">
        <f>IF(_xlfn.XLOOKUP(B23,'Group B - Scores'!$B$6:$B$46,'Group B - Scores'!$X$6:$X$46,0)=0,"",_xlfn.XLOOKUP(B23,'Group B - Scores'!$B$6:$B$46,'Group B - Scores'!$X$6:$X$46,0))</f>
        <v>14</v>
      </c>
      <c r="H23" s="81">
        <f>IF(_xlfn.XLOOKUP(B23,'Group B - Scores'!$B$6:$B$46,'Group B - Scores'!$Y$6:$Y$46,0)=0,"",_xlfn.XLOOKUP(B23,'Group B - Scores'!$B$6:$B$46,'Group B - Scores'!$Y$6:$Y$46,0))</f>
        <v>0.33583736149879401</v>
      </c>
    </row>
    <row r="24" spans="2:8">
      <c r="B24" s="108">
        <v>177165</v>
      </c>
      <c r="C24" s="33" t="str">
        <f>IF(_xlfn.XLOOKUP(B24,'Group B - Scores'!$B$6:$B$46,'Group B - Scores'!$E$6:$E$46,0)=0,"",_xlfn.XLOOKUP(B24,'Group B - Scores'!$B$6:$B$46, 'Group B - Scores'!$E$6:$E$46,0))</f>
        <v>Woodridge CSG 4 LLC</v>
      </c>
      <c r="D24" s="33">
        <f>IF(_xlfn.XLOOKUP(B24,'Group B - Scores'!$B$6:$B$46,'Group B - Scores'!$D$6:$D$46,0)=0,"",_xlfn.XLOOKUP(B24,'Group B - Scores'!$B$6:$B$46,'Group B - Scores'!$D$6:$D$46,0))</f>
        <v>2152</v>
      </c>
      <c r="E24" s="33" t="str">
        <f>IF(_xlfn.XLOOKUP(B24,'Group B - Scores'!$B$6:$B$46,'Group B - Scores'!$C$6:$C$46,0)=0,"",_xlfn.XLOOKUP(B24,'Group B - Scores'!$B$6:$B$46,'Group B - Scores'!$C$6:$C$46,0))</f>
        <v>Dimension IL 1 LLC</v>
      </c>
      <c r="F24" s="33">
        <f>IF(_xlfn.XLOOKUP(B24,'Group B - Scores'!$B$6:$B$46,'Group B - Scores'!$F$6:$F$46,0)=0,"",_xlfn.XLOOKUP(B24,'Group B - Scores'!$B$6:$B$46,'Group B - Scores'!$F$6:$F$46,0))</f>
        <v>1920</v>
      </c>
      <c r="G24" s="33">
        <f>IF(_xlfn.XLOOKUP(B24,'Group B - Scores'!$B$6:$B$46,'Group B - Scores'!$X$6:$X$46,0)=0,"",_xlfn.XLOOKUP(B24,'Group B - Scores'!$B$6:$B$46,'Group B - Scores'!$X$6:$X$46,0))</f>
        <v>14</v>
      </c>
      <c r="H24" s="81">
        <f>IF(_xlfn.XLOOKUP(B24,'Group B - Scores'!$B$6:$B$46,'Group B - Scores'!$Y$6:$Y$46,0)=0,"",_xlfn.XLOOKUP(B24,'Group B - Scores'!$B$6:$B$46,'Group B - Scores'!$Y$6:$Y$46,0))</f>
        <v>0.30578588828248698</v>
      </c>
    </row>
    <row r="25" spans="2:8">
      <c r="B25" s="108">
        <v>177117</v>
      </c>
      <c r="C25" s="33" t="str">
        <f>IF(_xlfn.XLOOKUP(B25,'Group B - Scores'!$B$6:$B$46,'Group B - Scores'!$E$6:$E$46,0)=0,"",_xlfn.XLOOKUP(B25,'Group B - Scores'!$B$6:$B$46, 'Group B - Scores'!$E$6:$E$46,0))</f>
        <v>Melrose Park CSG 5 LLC</v>
      </c>
      <c r="D25" s="33">
        <f>IF(_xlfn.XLOOKUP(B25,'Group B - Scores'!$B$6:$B$46,'Group B - Scores'!$D$6:$D$46,0)=0,"",_xlfn.XLOOKUP(B25,'Group B - Scores'!$B$6:$B$46,'Group B - Scores'!$D$6:$D$46,0))</f>
        <v>2152</v>
      </c>
      <c r="E25" s="33" t="str">
        <f>IF(_xlfn.XLOOKUP(B25,'Group B - Scores'!$B$6:$B$46,'Group B - Scores'!$C$6:$C$46,0)=0,"",_xlfn.XLOOKUP(B25,'Group B - Scores'!$B$6:$B$46,'Group B - Scores'!$C$6:$C$46,0))</f>
        <v>Dimension IL 1 LLC</v>
      </c>
      <c r="F25" s="33">
        <f>IF(_xlfn.XLOOKUP(B25,'Group B - Scores'!$B$6:$B$46,'Group B - Scores'!$F$6:$F$46,0)=0,"",_xlfn.XLOOKUP(B25,'Group B - Scores'!$B$6:$B$46,'Group B - Scores'!$F$6:$F$46,0))</f>
        <v>1920</v>
      </c>
      <c r="G25" s="33">
        <f>IF(_xlfn.XLOOKUP(B25,'Group B - Scores'!$B$6:$B$46,'Group B - Scores'!$X$6:$X$46,0)=0,"",_xlfn.XLOOKUP(B25,'Group B - Scores'!$B$6:$B$46,'Group B - Scores'!$X$6:$X$46,0))</f>
        <v>14</v>
      </c>
      <c r="H25" s="81">
        <f>IF(_xlfn.XLOOKUP(B25,'Group B - Scores'!$B$6:$B$46,'Group B - Scores'!$Y$6:$Y$46,0)=0,"",_xlfn.XLOOKUP(B25,'Group B - Scores'!$B$6:$B$46,'Group B - Scores'!$Y$6:$Y$46,0))</f>
        <v>0.25705665131210798</v>
      </c>
    </row>
    <row r="26" spans="2:8">
      <c r="B26" s="108">
        <v>177156</v>
      </c>
      <c r="C26" s="33" t="str">
        <f>IF(_xlfn.XLOOKUP(B26,'Group B - Scores'!$B$6:$B$46,'Group B - Scores'!$E$6:$E$46,0)=0,"",_xlfn.XLOOKUP(B26,'Group B - Scores'!$B$6:$B$46, 'Group B - Scores'!$E$6:$E$46,0))</f>
        <v>Woodridge CSG 2</v>
      </c>
      <c r="D26" s="33">
        <f>IF(_xlfn.XLOOKUP(B26,'Group B - Scores'!$B$6:$B$46,'Group B - Scores'!$D$6:$D$46,0)=0,"",_xlfn.XLOOKUP(B26,'Group B - Scores'!$B$6:$B$46,'Group B - Scores'!$D$6:$D$46,0))</f>
        <v>2152</v>
      </c>
      <c r="E26" s="33" t="str">
        <f>IF(_xlfn.XLOOKUP(B26,'Group B - Scores'!$B$6:$B$46,'Group B - Scores'!$C$6:$C$46,0)=0,"",_xlfn.XLOOKUP(B26,'Group B - Scores'!$B$6:$B$46,'Group B - Scores'!$C$6:$C$46,0))</f>
        <v>Dimension IL 1 LLC</v>
      </c>
      <c r="F26" s="33">
        <f>IF(_xlfn.XLOOKUP(B26,'Group B - Scores'!$B$6:$B$46,'Group B - Scores'!$F$6:$F$46,0)=0,"",_xlfn.XLOOKUP(B26,'Group B - Scores'!$B$6:$B$46,'Group B - Scores'!$F$6:$F$46,0))</f>
        <v>2760</v>
      </c>
      <c r="G26" s="33">
        <f>IF(_xlfn.XLOOKUP(B26,'Group B - Scores'!$B$6:$B$46,'Group B - Scores'!$X$6:$X$46,0)=0,"",_xlfn.XLOOKUP(B26,'Group B - Scores'!$B$6:$B$46,'Group B - Scores'!$X$6:$X$46,0))</f>
        <v>14</v>
      </c>
      <c r="H26" s="81">
        <f>IF(_xlfn.XLOOKUP(B26,'Group B - Scores'!$B$6:$B$46,'Group B - Scores'!$Y$6:$Y$46,0)=0,"",_xlfn.XLOOKUP(B26,'Group B - Scores'!$B$6:$B$46,'Group B - Scores'!$Y$6:$Y$46,0))</f>
        <v>0.23245623339860999</v>
      </c>
    </row>
    <row r="27" spans="2:8">
      <c r="B27" s="108">
        <v>177162</v>
      </c>
      <c r="C27" s="33" t="str">
        <f>IF(_xlfn.XLOOKUP(B27,'Group B - Scores'!$B$6:$B$46,'Group B - Scores'!$E$6:$E$46,0)=0,"",_xlfn.XLOOKUP(B27,'Group B - Scores'!$B$6:$B$46, 'Group B - Scores'!$E$6:$E$46,0))</f>
        <v>Woodridge CSG 3 LLC</v>
      </c>
      <c r="D27" s="33">
        <f>IF(_xlfn.XLOOKUP(B27,'Group B - Scores'!$B$6:$B$46,'Group B - Scores'!$D$6:$D$46,0)=0,"",_xlfn.XLOOKUP(B27,'Group B - Scores'!$B$6:$B$46,'Group B - Scores'!$D$6:$D$46,0))</f>
        <v>2152</v>
      </c>
      <c r="E27" s="33" t="str">
        <f>IF(_xlfn.XLOOKUP(B27,'Group B - Scores'!$B$6:$B$46,'Group B - Scores'!$C$6:$C$46,0)=0,"",_xlfn.XLOOKUP(B27,'Group B - Scores'!$B$6:$B$46,'Group B - Scores'!$C$6:$C$46,0))</f>
        <v>Dimension IL 1 LLC</v>
      </c>
      <c r="F27" s="33">
        <f>IF(_xlfn.XLOOKUP(B27,'Group B - Scores'!$B$6:$B$46,'Group B - Scores'!$F$6:$F$46,0)=0,"",_xlfn.XLOOKUP(B27,'Group B - Scores'!$B$6:$B$46,'Group B - Scores'!$F$6:$F$46,0))</f>
        <v>1800</v>
      </c>
      <c r="G27" s="33">
        <f>IF(_xlfn.XLOOKUP(B27,'Group B - Scores'!$B$6:$B$46,'Group B - Scores'!$X$6:$X$46,0)=0,"",_xlfn.XLOOKUP(B27,'Group B - Scores'!$B$6:$B$46,'Group B - Scores'!$X$6:$X$46,0))</f>
        <v>14</v>
      </c>
      <c r="H27" s="81">
        <f>IF(_xlfn.XLOOKUP(B27,'Group B - Scores'!$B$6:$B$46,'Group B - Scores'!$Y$6:$Y$46,0)=0,"",_xlfn.XLOOKUP(B27,'Group B - Scores'!$B$6:$B$46,'Group B - Scores'!$Y$6:$Y$46,0))</f>
        <v>0.201356515736555</v>
      </c>
    </row>
    <row r="28" spans="2:8">
      <c r="B28" s="109">
        <v>175424</v>
      </c>
      <c r="C28" s="33" t="str">
        <f>IF(_xlfn.XLOOKUP(B28,'Group B - Scores'!$B$6:$B$46,'Group B - Scores'!$E$6:$E$46,0)=0,"",_xlfn.XLOOKUP(B28,'Group B - Scores'!$B$6:$B$46, 'Group B - Scores'!$E$6:$E$46,0))</f>
        <v>SLDIL 175424</v>
      </c>
      <c r="D28" s="33">
        <f>IF(_xlfn.XLOOKUP(B28,'Group B - Scores'!$B$6:$B$46,'Group B - Scores'!$D$6:$D$46,0)=0,"",_xlfn.XLOOKUP(B28,'Group B - Scores'!$B$6:$B$46,'Group B - Scores'!$D$6:$D$46,0))</f>
        <v>2038</v>
      </c>
      <c r="E28" s="33" t="str">
        <f>IF(_xlfn.XLOOKUP(B28,'Group B - Scores'!$B$6:$B$46,'Group B - Scores'!$C$6:$C$46,0)=0,"",_xlfn.XLOOKUP(B28,'Group B - Scores'!$B$6:$B$46,'Group B - Scores'!$C$6:$C$46,0))</f>
        <v>SLDIL Portfolio LLC</v>
      </c>
      <c r="F28" s="33">
        <f>IF(_xlfn.XLOOKUP(B28,'Group B - Scores'!$B$6:$B$46,'Group B - Scores'!$F$6:$F$46,0)=0,"",_xlfn.XLOOKUP(B28,'Group B - Scores'!$B$6:$B$46,'Group B - Scores'!$F$6:$F$46,0))</f>
        <v>900</v>
      </c>
      <c r="G28" s="33">
        <f>IF(_xlfn.XLOOKUP(B28,'Group B - Scores'!$B$6:$B$46,'Group B - Scores'!$X$6:$X$46,0)=0,"",_xlfn.XLOOKUP(B28,'Group B - Scores'!$B$6:$B$46,'Group B - Scores'!$X$6:$X$46,0))</f>
        <v>14</v>
      </c>
      <c r="H28" s="81">
        <f>IF(_xlfn.XLOOKUP(B28,'Group B - Scores'!$B$6:$B$46,'Group B - Scores'!$Y$6:$Y$46,0)=0,"",_xlfn.XLOOKUP(B28,'Group B - Scores'!$B$6:$B$46,'Group B - Scores'!$Y$6:$Y$46,0))</f>
        <v>0.17299714152144599</v>
      </c>
    </row>
    <row r="29" spans="2:8">
      <c r="B29" s="108">
        <v>176696</v>
      </c>
      <c r="C29" s="33" t="str">
        <f>IF(_xlfn.XLOOKUP(B29,'Group B - Scores'!$B$6:$B$46,'Group B - Scores'!$E$6:$E$46,0)=0,"",_xlfn.XLOOKUP(B29,'Group B - Scores'!$B$6:$B$46, 'Group B - Scores'!$E$6:$E$46,0))</f>
        <v>Winfield CSG 1 LLC</v>
      </c>
      <c r="D29" s="33">
        <f>IF(_xlfn.XLOOKUP(B29,'Group B - Scores'!$B$6:$B$46,'Group B - Scores'!$D$6:$D$46,0)=0,"",_xlfn.XLOOKUP(B29,'Group B - Scores'!$B$6:$B$46,'Group B - Scores'!$D$6:$D$46,0))</f>
        <v>2152</v>
      </c>
      <c r="E29" s="33" t="str">
        <f>IF(_xlfn.XLOOKUP(B29,'Group B - Scores'!$B$6:$B$46,'Group B - Scores'!$C$6:$C$46,0)=0,"",_xlfn.XLOOKUP(B29,'Group B - Scores'!$B$6:$B$46,'Group B - Scores'!$C$6:$C$46,0))</f>
        <v>Dimension IL 1 LLC</v>
      </c>
      <c r="F29" s="33">
        <f>IF(_xlfn.XLOOKUP(B29,'Group B - Scores'!$B$6:$B$46,'Group B - Scores'!$F$6:$F$46,0)=0,"",_xlfn.XLOOKUP(B29,'Group B - Scores'!$B$6:$B$46,'Group B - Scores'!$F$6:$F$46,0))</f>
        <v>960</v>
      </c>
      <c r="G29" s="33">
        <f>IF(_xlfn.XLOOKUP(B29,'Group B - Scores'!$B$6:$B$46,'Group B - Scores'!$X$6:$X$46,0)=0,"",_xlfn.XLOOKUP(B29,'Group B - Scores'!$B$6:$B$46,'Group B - Scores'!$X$6:$X$46,0))</f>
        <v>14</v>
      </c>
      <c r="H29" s="81">
        <f>IF(_xlfn.XLOOKUP(B29,'Group B - Scores'!$B$6:$B$46,'Group B - Scores'!$Y$6:$Y$46,0)=0,"",_xlfn.XLOOKUP(B29,'Group B - Scores'!$B$6:$B$46,'Group B - Scores'!$Y$6:$Y$46,0))</f>
        <v>0.100129570164844</v>
      </c>
    </row>
    <row r="30" spans="2:8">
      <c r="B30" s="108">
        <v>176726</v>
      </c>
      <c r="C30" s="33" t="str">
        <f>IF(_xlfn.XLOOKUP(B30,'Group B - Scores'!$B$6:$B$46,'Group B - Scores'!$E$6:$E$46,0)=0,"",_xlfn.XLOOKUP(B30,'Group B - Scores'!$B$6:$B$46, 'Group B - Scores'!$E$6:$E$46,0))</f>
        <v>SLDIL 176726</v>
      </c>
      <c r="D30" s="33">
        <f>IF(_xlfn.XLOOKUP(B30,'Group B - Scores'!$B$6:$B$46,'Group B - Scores'!$D$6:$D$46,0)=0,"",_xlfn.XLOOKUP(B30,'Group B - Scores'!$B$6:$B$46,'Group B - Scores'!$D$6:$D$46,0))</f>
        <v>2038</v>
      </c>
      <c r="E30" s="33" t="str">
        <f>IF(_xlfn.XLOOKUP(B30,'Group B - Scores'!$B$6:$B$46,'Group B - Scores'!$C$6:$C$46,0)=0,"",_xlfn.XLOOKUP(B30,'Group B - Scores'!$B$6:$B$46,'Group B - Scores'!$C$6:$C$46,0))</f>
        <v>SLDIL Portfolio LLC</v>
      </c>
      <c r="F30" s="33">
        <f>IF(_xlfn.XLOOKUP(B30,'Group B - Scores'!$B$6:$B$46,'Group B - Scores'!$F$6:$F$46,0)=0,"",_xlfn.XLOOKUP(B30,'Group B - Scores'!$B$6:$B$46,'Group B - Scores'!$F$6:$F$46,0))</f>
        <v>720</v>
      </c>
      <c r="G30" s="33">
        <f>IF(_xlfn.XLOOKUP(B30,'Group B - Scores'!$B$6:$B$46,'Group B - Scores'!$X$6:$X$46,0)=0,"",_xlfn.XLOOKUP(B30,'Group B - Scores'!$B$6:$B$46,'Group B - Scores'!$X$6:$X$46,0))</f>
        <v>13</v>
      </c>
      <c r="H30" s="81">
        <f>IF(_xlfn.XLOOKUP(B30,'Group B - Scores'!$B$6:$B$46,'Group B - Scores'!$Y$6:$Y$46,0)=0,"",_xlfn.XLOOKUP(B30,'Group B - Scores'!$B$6:$B$46,'Group B - Scores'!$Y$6:$Y$46,0))</f>
        <v>0.90465579084152903</v>
      </c>
    </row>
    <row r="31" spans="2:8">
      <c r="B31" s="108">
        <v>175499</v>
      </c>
      <c r="C31" s="33" t="str">
        <f>IF(_xlfn.XLOOKUP(B31,'Group B - Scores'!$B$6:$B$46,'Group B - Scores'!$E$6:$E$46,0)=0,"",_xlfn.XLOOKUP(B31,'Group B - Scores'!$B$6:$B$46, 'Group B - Scores'!$E$6:$E$46,0))</f>
        <v>SLDIL 175499</v>
      </c>
      <c r="D31" s="33">
        <f>IF(_xlfn.XLOOKUP(B31,'Group B - Scores'!$B$6:$B$46,'Group B - Scores'!$D$6:$D$46,0)=0,"",_xlfn.XLOOKUP(B31,'Group B - Scores'!$B$6:$B$46,'Group B - Scores'!$D$6:$D$46,0))</f>
        <v>2038</v>
      </c>
      <c r="E31" s="33" t="str">
        <f>IF(_xlfn.XLOOKUP(B31,'Group B - Scores'!$B$6:$B$46,'Group B - Scores'!$C$6:$C$46,0)=0,"",_xlfn.XLOOKUP(B31,'Group B - Scores'!$B$6:$B$46,'Group B - Scores'!$C$6:$C$46,0))</f>
        <v>SLDIL Portfolio LLC</v>
      </c>
      <c r="F31" s="33">
        <f>IF(_xlfn.XLOOKUP(B31,'Group B - Scores'!$B$6:$B$46,'Group B - Scores'!$F$6:$F$46,0)=0,"",_xlfn.XLOOKUP(B31,'Group B - Scores'!$B$6:$B$46,'Group B - Scores'!$F$6:$F$46,0))</f>
        <v>720</v>
      </c>
      <c r="G31" s="33">
        <f>IF(_xlfn.XLOOKUP(B31,'Group B - Scores'!$B$6:$B$46,'Group B - Scores'!$X$6:$X$46,0)=0,"",_xlfn.XLOOKUP(B31,'Group B - Scores'!$B$6:$B$46,'Group B - Scores'!$X$6:$X$46,0))</f>
        <v>13</v>
      </c>
      <c r="H31" s="81">
        <f>IF(_xlfn.XLOOKUP(B31,'Group B - Scores'!$B$6:$B$46,'Group B - Scores'!$Y$6:$Y$46,0)=0,"",_xlfn.XLOOKUP(B31,'Group B - Scores'!$B$6:$B$46,'Group B - Scores'!$Y$6:$Y$46,0))</f>
        <v>0.88836928612650401</v>
      </c>
    </row>
    <row r="32" spans="2:8">
      <c r="B32" s="107">
        <v>175501</v>
      </c>
      <c r="C32" s="33" t="str">
        <f>IF(_xlfn.XLOOKUP(B32,'Group B - Scores'!$B$6:$B$46,'Group B - Scores'!$E$6:$E$46,0)=0,"",_xlfn.XLOOKUP(B32,'Group B - Scores'!$B$6:$B$46, 'Group B - Scores'!$E$6:$E$46,0))</f>
        <v>SLDIL 175501</v>
      </c>
      <c r="D32" s="33">
        <f>IF(_xlfn.XLOOKUP(B32,'Group B - Scores'!$B$6:$B$46,'Group B - Scores'!$D$6:$D$46,0)=0,"",_xlfn.XLOOKUP(B32,'Group B - Scores'!$B$6:$B$46,'Group B - Scores'!$D$6:$D$46,0))</f>
        <v>2038</v>
      </c>
      <c r="E32" s="33" t="str">
        <f>IF(_xlfn.XLOOKUP(B32,'Group B - Scores'!$B$6:$B$46,'Group B - Scores'!$C$6:$C$46,0)=0,"",_xlfn.XLOOKUP(B32,'Group B - Scores'!$B$6:$B$46,'Group B - Scores'!$C$6:$C$46,0))</f>
        <v>SLDIL Portfolio LLC</v>
      </c>
      <c r="F32" s="33">
        <f>IF(_xlfn.XLOOKUP(B32,'Group B - Scores'!$B$6:$B$46,'Group B - Scores'!$F$6:$F$46,0)=0,"",_xlfn.XLOOKUP(B32,'Group B - Scores'!$B$6:$B$46,'Group B - Scores'!$F$6:$F$46,0))</f>
        <v>2160</v>
      </c>
      <c r="G32" s="33">
        <f>IF(_xlfn.XLOOKUP(B32,'Group B - Scores'!$B$6:$B$46,'Group B - Scores'!$X$6:$X$46,0)=0,"",_xlfn.XLOOKUP(B32,'Group B - Scores'!$B$6:$B$46,'Group B - Scores'!$X$6:$X$46,0))</f>
        <v>13</v>
      </c>
      <c r="H32" s="81">
        <f>IF(_xlfn.XLOOKUP(B32,'Group B - Scores'!$B$6:$B$46,'Group B - Scores'!$Y$6:$Y$46,0)=0,"",_xlfn.XLOOKUP(B32,'Group B - Scores'!$B$6:$B$46,'Group B - Scores'!$Y$6:$Y$46,0))</f>
        <v>0.88669956727100296</v>
      </c>
    </row>
    <row r="33" spans="2:8">
      <c r="B33" s="108">
        <v>175498</v>
      </c>
      <c r="C33" s="33" t="str">
        <f>IF(_xlfn.XLOOKUP(B33,'Group B - Scores'!$B$6:$B$46,'Group B - Scores'!$E$6:$E$46,0)=0,"",_xlfn.XLOOKUP(B33,'Group B - Scores'!$B$6:$B$46, 'Group B - Scores'!$E$6:$E$46,0))</f>
        <v>SLDIL 175498</v>
      </c>
      <c r="D33" s="33">
        <f>IF(_xlfn.XLOOKUP(B33,'Group B - Scores'!$B$6:$B$46,'Group B - Scores'!$D$6:$D$46,0)=0,"",_xlfn.XLOOKUP(B33,'Group B - Scores'!$B$6:$B$46,'Group B - Scores'!$D$6:$D$46,0))</f>
        <v>2038</v>
      </c>
      <c r="E33" s="33" t="str">
        <f>IF(_xlfn.XLOOKUP(B33,'Group B - Scores'!$B$6:$B$46,'Group B - Scores'!$C$6:$C$46,0)=0,"",_xlfn.XLOOKUP(B33,'Group B - Scores'!$B$6:$B$46,'Group B - Scores'!$C$6:$C$46,0))</f>
        <v>SLDIL Portfolio LLC</v>
      </c>
      <c r="F33" s="33">
        <f>IF(_xlfn.XLOOKUP(B33,'Group B - Scores'!$B$6:$B$46,'Group B - Scores'!$F$6:$F$46,0)=0,"",_xlfn.XLOOKUP(B33,'Group B - Scores'!$B$6:$B$46,'Group B - Scores'!$F$6:$F$46,0))</f>
        <v>540</v>
      </c>
      <c r="G33" s="33">
        <f>IF(_xlfn.XLOOKUP(B33,'Group B - Scores'!$B$6:$B$46,'Group B - Scores'!$X$6:$X$46,0)=0,"",_xlfn.XLOOKUP(B33,'Group B - Scores'!$B$6:$B$46,'Group B - Scores'!$X$6:$X$46,0))</f>
        <v>13</v>
      </c>
      <c r="H33" s="81">
        <f>IF(_xlfn.XLOOKUP(B33,'Group B - Scores'!$B$6:$B$46,'Group B - Scores'!$Y$6:$Y$46,0)=0,"",_xlfn.XLOOKUP(B33,'Group B - Scores'!$B$6:$B$46,'Group B - Scores'!$Y$6:$Y$46,0))</f>
        <v>0.37587360104862699</v>
      </c>
    </row>
    <row r="34" spans="2:8">
      <c r="B34" s="108">
        <v>175508</v>
      </c>
      <c r="C34" s="33" t="str">
        <f>IF(_xlfn.XLOOKUP(B34,'Group B - Scores'!$B$6:$B$46,'Group B - Scores'!$E$6:$E$46,0)=0,"",_xlfn.XLOOKUP(B34,'Group B - Scores'!$B$6:$B$46, 'Group B - Scores'!$E$6:$E$46,0))</f>
        <v>SLDIL 175508</v>
      </c>
      <c r="D34" s="33">
        <f>IF(_xlfn.XLOOKUP(B34,'Group B - Scores'!$B$6:$B$46,'Group B - Scores'!$D$6:$D$46,0)=0,"",_xlfn.XLOOKUP(B34,'Group B - Scores'!$B$6:$B$46,'Group B - Scores'!$D$6:$D$46,0))</f>
        <v>2038</v>
      </c>
      <c r="E34" s="33" t="str">
        <f>IF(_xlfn.XLOOKUP(B34,'Group B - Scores'!$B$6:$B$46,'Group B - Scores'!$C$6:$C$46,0)=0,"",_xlfn.XLOOKUP(B34,'Group B - Scores'!$B$6:$B$46,'Group B - Scores'!$C$6:$C$46,0))</f>
        <v>SLDIL Portfolio LLC</v>
      </c>
      <c r="F34" s="33">
        <f>IF(_xlfn.XLOOKUP(B34,'Group B - Scores'!$B$6:$B$46,'Group B - Scores'!$F$6:$F$46,0)=0,"",_xlfn.XLOOKUP(B34,'Group B - Scores'!$B$6:$B$46,'Group B - Scores'!$F$6:$F$46,0))</f>
        <v>840</v>
      </c>
      <c r="G34" s="33">
        <f>IF(_xlfn.XLOOKUP(B34,'Group B - Scores'!$B$6:$B$46,'Group B - Scores'!$X$6:$X$46,0)=0,"",_xlfn.XLOOKUP(B34,'Group B - Scores'!$B$6:$B$46,'Group B - Scores'!$X$6:$X$46,0))</f>
        <v>13</v>
      </c>
      <c r="H34" s="81">
        <f>IF(_xlfn.XLOOKUP(B34,'Group B - Scores'!$B$6:$B$46,'Group B - Scores'!$Y$6:$Y$46,0)=0,"",_xlfn.XLOOKUP(B34,'Group B - Scores'!$B$6:$B$46,'Group B - Scores'!$Y$6:$Y$46,0))</f>
        <v>0.35192085798514799</v>
      </c>
    </row>
    <row r="35" spans="2:8">
      <c r="B35" s="108">
        <v>175808</v>
      </c>
      <c r="C35" s="33" t="str">
        <f>IF(_xlfn.XLOOKUP(B35,'Group B - Scores'!$B$6:$B$46,'Group B - Scores'!$E$6:$E$46,0)=0,"",_xlfn.XLOOKUP(B35,'Group B - Scores'!$B$6:$B$46, 'Group B - Scores'!$E$6:$E$46,0))</f>
        <v>SLDIL 175808</v>
      </c>
      <c r="D35" s="33">
        <f>IF(_xlfn.XLOOKUP(B35,'Group B - Scores'!$B$6:$B$46,'Group B - Scores'!$D$6:$D$46,0)=0,"",_xlfn.XLOOKUP(B35,'Group B - Scores'!$B$6:$B$46,'Group B - Scores'!$D$6:$D$46,0))</f>
        <v>2038</v>
      </c>
      <c r="E35" s="33" t="str">
        <f>IF(_xlfn.XLOOKUP(B35,'Group B - Scores'!$B$6:$B$46,'Group B - Scores'!$C$6:$C$46,0)=0,"",_xlfn.XLOOKUP(B35,'Group B - Scores'!$B$6:$B$46,'Group B - Scores'!$C$6:$C$46,0))</f>
        <v>SLDIL Portfolio LLC</v>
      </c>
      <c r="F35" s="33">
        <f>IF(_xlfn.XLOOKUP(B35,'Group B - Scores'!$B$6:$B$46,'Group B - Scores'!$F$6:$F$46,0)=0,"",_xlfn.XLOOKUP(B35,'Group B - Scores'!$B$6:$B$46,'Group B - Scores'!$F$6:$F$46,0))</f>
        <v>2640</v>
      </c>
      <c r="G35" s="33">
        <f>IF(_xlfn.XLOOKUP(B35,'Group B - Scores'!$B$6:$B$46,'Group B - Scores'!$X$6:$X$46,0)=0,"",_xlfn.XLOOKUP(B35,'Group B - Scores'!$B$6:$B$46,'Group B - Scores'!$X$6:$X$46,0))</f>
        <v>12</v>
      </c>
      <c r="H35" s="81">
        <f>IF(_xlfn.XLOOKUP(B35,'Group B - Scores'!$B$6:$B$46,'Group B - Scores'!$Y$6:$Y$46,0)=0,"",_xlfn.XLOOKUP(B35,'Group B - Scores'!$B$6:$B$46,'Group B - Scores'!$Y$6:$Y$46,0))</f>
        <v>0.99687760764505395</v>
      </c>
    </row>
    <row r="36" spans="2:8">
      <c r="B36" s="108">
        <v>175579</v>
      </c>
      <c r="C36" s="33" t="str">
        <f>IF(_xlfn.XLOOKUP(B36,'Group B - Scores'!$B$6:$B$46,'Group B - Scores'!$E$6:$E$46,0)=0,"",_xlfn.XLOOKUP(B36,'Group B - Scores'!$B$6:$B$46, 'Group B - Scores'!$E$6:$E$46,0))</f>
        <v>SLDIL 175579</v>
      </c>
      <c r="D36" s="33">
        <f>IF(_xlfn.XLOOKUP(B36,'Group B - Scores'!$B$6:$B$46,'Group B - Scores'!$D$6:$D$46,0)=0,"",_xlfn.XLOOKUP(B36,'Group B - Scores'!$B$6:$B$46,'Group B - Scores'!$D$6:$D$46,0))</f>
        <v>2038</v>
      </c>
      <c r="E36" s="33" t="str">
        <f>IF(_xlfn.XLOOKUP(B36,'Group B - Scores'!$B$6:$B$46,'Group B - Scores'!$C$6:$C$46,0)=0,"",_xlfn.XLOOKUP(B36,'Group B - Scores'!$B$6:$B$46,'Group B - Scores'!$C$6:$C$46,0))</f>
        <v>SLDIL Portfolio LLC</v>
      </c>
      <c r="F36" s="33">
        <f>IF(_xlfn.XLOOKUP(B36,'Group B - Scores'!$B$6:$B$46,'Group B - Scores'!$F$6:$F$46,0)=0,"",_xlfn.XLOOKUP(B36,'Group B - Scores'!$B$6:$B$46,'Group B - Scores'!$F$6:$F$46,0))</f>
        <v>5000</v>
      </c>
      <c r="G36" s="33">
        <f>IF(_xlfn.XLOOKUP(B36,'Group B - Scores'!$B$6:$B$46,'Group B - Scores'!$X$6:$X$46,0)=0,"",_xlfn.XLOOKUP(B36,'Group B - Scores'!$B$6:$B$46,'Group B - Scores'!$X$6:$X$46,0))</f>
        <v>12</v>
      </c>
      <c r="H36" s="81">
        <f>IF(_xlfn.XLOOKUP(B36,'Group B - Scores'!$B$6:$B$46,'Group B - Scores'!$Y$6:$Y$46,0)=0,"",_xlfn.XLOOKUP(B36,'Group B - Scores'!$B$6:$B$46,'Group B - Scores'!$Y$6:$Y$46,0))</f>
        <v>0.81747739853645196</v>
      </c>
    </row>
    <row r="37" spans="2:8">
      <c r="B37" s="108">
        <v>175488</v>
      </c>
      <c r="C37" s="33" t="str">
        <f>IF(_xlfn.XLOOKUP(B37,'Group B - Scores'!$B$6:$B$46,'Group B - Scores'!$E$6:$E$46,0)=0,"",_xlfn.XLOOKUP(B37,'Group B - Scores'!$B$6:$B$46, 'Group B - Scores'!$E$6:$E$46,0))</f>
        <v>SLDIL 175488</v>
      </c>
      <c r="D37" s="33">
        <f>IF(_xlfn.XLOOKUP(B37,'Group B - Scores'!$B$6:$B$46,'Group B - Scores'!$D$6:$D$46,0)=0,"",_xlfn.XLOOKUP(B37,'Group B - Scores'!$B$6:$B$46,'Group B - Scores'!$D$6:$D$46,0))</f>
        <v>2038</v>
      </c>
      <c r="E37" s="33" t="str">
        <f>IF(_xlfn.XLOOKUP(B37,'Group B - Scores'!$B$6:$B$46,'Group B - Scores'!$C$6:$C$46,0)=0,"",_xlfn.XLOOKUP(B37,'Group B - Scores'!$B$6:$B$46,'Group B - Scores'!$C$6:$C$46,0))</f>
        <v>SLDIL Portfolio LLC</v>
      </c>
      <c r="F37" s="33">
        <f>IF(_xlfn.XLOOKUP(B37,'Group B - Scores'!$B$6:$B$46,'Group B - Scores'!$F$6:$F$46,0)=0,"",_xlfn.XLOOKUP(B37,'Group B - Scores'!$B$6:$B$46,'Group B - Scores'!$F$6:$F$46,0))</f>
        <v>600</v>
      </c>
      <c r="G37" s="33">
        <f>IF(_xlfn.XLOOKUP(B37,'Group B - Scores'!$B$6:$B$46,'Group B - Scores'!$X$6:$X$46,0)=0,"",_xlfn.XLOOKUP(B37,'Group B - Scores'!$B$6:$B$46,'Group B - Scores'!$X$6:$X$46,0))</f>
        <v>12</v>
      </c>
      <c r="H37" s="81">
        <f>IF(_xlfn.XLOOKUP(B37,'Group B - Scores'!$B$6:$B$46,'Group B - Scores'!$Y$6:$Y$46,0)=0,"",_xlfn.XLOOKUP(B37,'Group B - Scores'!$B$6:$B$46,'Group B - Scores'!$Y$6:$Y$46,0))</f>
        <v>0.76877648678430299</v>
      </c>
    </row>
    <row r="38" spans="2:8">
      <c r="B38" s="108">
        <v>175592</v>
      </c>
      <c r="C38" s="33" t="str">
        <f>IF(_xlfn.XLOOKUP(B38,'Group B - Scores'!$B$6:$B$46,'Group B - Scores'!$E$6:$E$46,0)=0,"",_xlfn.XLOOKUP(B38,'Group B - Scores'!$B$6:$B$46, 'Group B - Scores'!$E$6:$E$46,0))</f>
        <v>SLDIL 175592</v>
      </c>
      <c r="D38" s="33">
        <f>IF(_xlfn.XLOOKUP(B38,'Group B - Scores'!$B$6:$B$46,'Group B - Scores'!$D$6:$D$46,0)=0,"",_xlfn.XLOOKUP(B38,'Group B - Scores'!$B$6:$B$46,'Group B - Scores'!$D$6:$D$46,0))</f>
        <v>2038</v>
      </c>
      <c r="E38" s="33" t="str">
        <f>IF(_xlfn.XLOOKUP(B38,'Group B - Scores'!$B$6:$B$46,'Group B - Scores'!$C$6:$C$46,0)=0,"",_xlfn.XLOOKUP(B38,'Group B - Scores'!$B$6:$B$46,'Group B - Scores'!$C$6:$C$46,0))</f>
        <v>SLDIL Portfolio LLC</v>
      </c>
      <c r="F38" s="33">
        <f>IF(_xlfn.XLOOKUP(B38,'Group B - Scores'!$B$6:$B$46,'Group B - Scores'!$F$6:$F$46,0)=0,"",_xlfn.XLOOKUP(B38,'Group B - Scores'!$B$6:$B$46,'Group B - Scores'!$F$6:$F$46,0))</f>
        <v>5000</v>
      </c>
      <c r="G38" s="33">
        <f>IF(_xlfn.XLOOKUP(B38,'Group B - Scores'!$B$6:$B$46,'Group B - Scores'!$X$6:$X$46,0)=0,"",_xlfn.XLOOKUP(B38,'Group B - Scores'!$B$6:$B$46,'Group B - Scores'!$X$6:$X$46,0))</f>
        <v>12</v>
      </c>
      <c r="H38" s="81">
        <f>IF(_xlfn.XLOOKUP(B38,'Group B - Scores'!$B$6:$B$46,'Group B - Scores'!$Y$6:$Y$46,0)=0,"",_xlfn.XLOOKUP(B38,'Group B - Scores'!$B$6:$B$46,'Group B - Scores'!$Y$6:$Y$46,0))</f>
        <v>0.737479369254184</v>
      </c>
    </row>
    <row r="39" spans="2:8">
      <c r="B39" s="108">
        <v>175809</v>
      </c>
      <c r="C39" s="33" t="str">
        <f>IF(_xlfn.XLOOKUP(B39,'Group B - Scores'!$B$6:$B$46,'Group B - Scores'!$E$6:$E$46,0)=0,"",_xlfn.XLOOKUP(B39,'Group B - Scores'!$B$6:$B$46, 'Group B - Scores'!$E$6:$E$46,0))</f>
        <v>SLDIL 175809</v>
      </c>
      <c r="D39" s="33">
        <f>IF(_xlfn.XLOOKUP(B39,'Group B - Scores'!$B$6:$B$46,'Group B - Scores'!$D$6:$D$46,0)=0,"",_xlfn.XLOOKUP(B39,'Group B - Scores'!$B$6:$B$46,'Group B - Scores'!$D$6:$D$46,0))</f>
        <v>2038</v>
      </c>
      <c r="E39" s="33" t="str">
        <f>IF(_xlfn.XLOOKUP(B39,'Group B - Scores'!$B$6:$B$46,'Group B - Scores'!$C$6:$C$46,0)=0,"",_xlfn.XLOOKUP(B39,'Group B - Scores'!$B$6:$B$46,'Group B - Scores'!$C$6:$C$46,0))</f>
        <v>SLDIL Portfolio LLC</v>
      </c>
      <c r="F39" s="33">
        <f>IF(_xlfn.XLOOKUP(B39,'Group B - Scores'!$B$6:$B$46,'Group B - Scores'!$F$6:$F$46,0)=0,"",_xlfn.XLOOKUP(B39,'Group B - Scores'!$B$6:$B$46,'Group B - Scores'!$F$6:$F$46,0))</f>
        <v>5000</v>
      </c>
      <c r="G39" s="33">
        <f>IF(_xlfn.XLOOKUP(B39,'Group B - Scores'!$B$6:$B$46,'Group B - Scores'!$X$6:$X$46,0)=0,"",_xlfn.XLOOKUP(B39,'Group B - Scores'!$B$6:$B$46,'Group B - Scores'!$X$6:$X$46,0))</f>
        <v>12</v>
      </c>
      <c r="H39" s="81">
        <f>IF(_xlfn.XLOOKUP(B39,'Group B - Scores'!$B$6:$B$46,'Group B - Scores'!$Y$6:$Y$46,0)=0,"",_xlfn.XLOOKUP(B39,'Group B - Scores'!$B$6:$B$46,'Group B - Scores'!$Y$6:$Y$46,0))</f>
        <v>0.70073246206128503</v>
      </c>
    </row>
    <row r="40" spans="2:8">
      <c r="B40" s="108">
        <v>177212</v>
      </c>
      <c r="C40" s="33" t="str">
        <f>IF(_xlfn.XLOOKUP(B40,'Group B - Scores'!$B$6:$B$46,'Group B - Scores'!$E$6:$E$46,0)=0,"",_xlfn.XLOOKUP(B40,'Group B - Scores'!$B$6:$B$46, 'Group B - Scores'!$E$6:$E$46,0))</f>
        <v>Jackson CSG 1 LLC</v>
      </c>
      <c r="D40" s="33">
        <f>IF(_xlfn.XLOOKUP(B40,'Group B - Scores'!$B$6:$B$46,'Group B - Scores'!$D$6:$D$46,0)=0,"",_xlfn.XLOOKUP(B40,'Group B - Scores'!$B$6:$B$46,'Group B - Scores'!$D$6:$D$46,0))</f>
        <v>2152</v>
      </c>
      <c r="E40" s="33" t="str">
        <f>IF(_xlfn.XLOOKUP(B40,'Group B - Scores'!$B$6:$B$46,'Group B - Scores'!$C$6:$C$46,0)=0,"",_xlfn.XLOOKUP(B40,'Group B - Scores'!$B$6:$B$46,'Group B - Scores'!$C$6:$C$46,0))</f>
        <v>Dimension IL 1 LLC</v>
      </c>
      <c r="F40" s="33">
        <f>IF(_xlfn.XLOOKUP(B40,'Group B - Scores'!$B$6:$B$46,'Group B - Scores'!$F$6:$F$46,0)=0,"",_xlfn.XLOOKUP(B40,'Group B - Scores'!$B$6:$B$46,'Group B - Scores'!$F$6:$F$46,0))</f>
        <v>4920</v>
      </c>
      <c r="G40" s="33">
        <f>IF(_xlfn.XLOOKUP(B40,'Group B - Scores'!$B$6:$B$46,'Group B - Scores'!$X$6:$X$46,0)=0,"",_xlfn.XLOOKUP(B40,'Group B - Scores'!$B$6:$B$46,'Group B - Scores'!$X$6:$X$46,0))</f>
        <v>12</v>
      </c>
      <c r="H40" s="81">
        <f>IF(_xlfn.XLOOKUP(B40,'Group B - Scores'!$B$6:$B$46,'Group B - Scores'!$Y$6:$Y$46,0)=0,"",_xlfn.XLOOKUP(B40,'Group B - Scores'!$B$6:$B$46,'Group B - Scores'!$Y$6:$Y$46,0))</f>
        <v>0.58075725701157099</v>
      </c>
    </row>
    <row r="41" spans="2:8">
      <c r="B41" s="108"/>
      <c r="C41" s="33" t="str">
        <f>IF(_xlfn.XLOOKUP(B41,'Group B - Scores'!$B$6:$B$46,'Group B - Scores'!$E$6:$E$46,0)=0,"",_xlfn.XLOOKUP(B41,'Group B - Scores'!$B$6:$B$46, 'Group B - Scores'!$E$6:$E$46,0))</f>
        <v/>
      </c>
      <c r="D41" s="33" t="str">
        <f>IF(_xlfn.XLOOKUP(B41,'Group B - Scores'!$B$6:$B$46,'Group B - Scores'!$D$6:$D$46,0)=0,"",_xlfn.XLOOKUP(B41,'Group B - Scores'!$B$6:$B$46,'Group B - Scores'!$D$6:$D$46,0))</f>
        <v/>
      </c>
      <c r="E41" s="33" t="str">
        <f>IF(_xlfn.XLOOKUP(B41,'Group B - Scores'!$B$6:$B$46,'Group B - Scores'!$C$6:$C$46,0)=0,"",_xlfn.XLOOKUP(B41,'Group B - Scores'!$B$6:$B$46,'Group B - Scores'!$C$6:$C$46,0))</f>
        <v/>
      </c>
      <c r="F41" s="33" t="str">
        <f>IF(_xlfn.XLOOKUP(B41,'Group B - Scores'!$B$6:$B$46,'Group B - Scores'!$F$6:$F$46,0)=0,"",_xlfn.XLOOKUP(B41,'Group B - Scores'!$B$6:$B$46,'Group B - Scores'!$F$6:$F$46,0))</f>
        <v/>
      </c>
      <c r="G41" s="33" t="str">
        <f>IF(_xlfn.XLOOKUP(B41,'Group B - Scores'!$B$6:$B$46,'Group B - Scores'!$X$6:$X$46,0)=0,"",_xlfn.XLOOKUP(B41,'Group B - Scores'!$B$6:$B$46,'Group B - Scores'!$X$6:$X$46,0))</f>
        <v/>
      </c>
      <c r="H41" s="81" t="str">
        <f>IF(_xlfn.XLOOKUP(B41,'Group B - Scores'!$B$6:$B$46,'Group B - Scores'!$Y$6:$Y$46,0)=0,"",_xlfn.XLOOKUP(B41,'Group B - Scores'!$B$6:$B$46,'Group B - Scores'!$Y$6:$Y$46,0))</f>
        <v/>
      </c>
    </row>
    <row r="42" spans="2:8">
      <c r="B42" s="108"/>
      <c r="C42" s="33" t="str">
        <f>IF(_xlfn.XLOOKUP(B42,'Group B - Scores'!$B$6:$B$46,'Group B - Scores'!$E$6:$E$46,0)=0,"",_xlfn.XLOOKUP(B42,'Group B - Scores'!$B$6:$B$46, 'Group B - Scores'!$E$6:$E$46,0))</f>
        <v/>
      </c>
      <c r="D42" s="33" t="str">
        <f>IF(_xlfn.XLOOKUP(B42,'Group B - Scores'!$B$6:$B$46,'Group B - Scores'!$D$6:$D$46,0)=0,"",_xlfn.XLOOKUP(B42,'Group B - Scores'!$B$6:$B$46,'Group B - Scores'!$D$6:$D$46,0))</f>
        <v/>
      </c>
      <c r="E42" s="33" t="str">
        <f>IF(_xlfn.XLOOKUP(B42,'Group B - Scores'!$B$6:$B$46,'Group B - Scores'!$C$6:$C$46,0)=0,"",_xlfn.XLOOKUP(B42,'Group B - Scores'!$B$6:$B$46,'Group B - Scores'!$C$6:$C$46,0))</f>
        <v/>
      </c>
      <c r="F42" s="33" t="str">
        <f>IF(_xlfn.XLOOKUP(B42,'Group B - Scores'!$B$6:$B$46,'Group B - Scores'!$F$6:$F$46,0)=0,"",_xlfn.XLOOKUP(B42,'Group B - Scores'!$B$6:$B$46,'Group B - Scores'!$F$6:$F$46,0))</f>
        <v/>
      </c>
      <c r="G42" s="33" t="str">
        <f>IF(_xlfn.XLOOKUP(B42,'Group B - Scores'!$B$6:$B$46,'Group B - Scores'!$X$6:$X$46,0)=0,"",_xlfn.XLOOKUP(B42,'Group B - Scores'!$B$6:$B$46,'Group B - Scores'!$X$6:$X$46,0))</f>
        <v/>
      </c>
      <c r="H42" s="81" t="str">
        <f>IF(_xlfn.XLOOKUP(B42,'Group B - Scores'!$B$6:$B$46,'Group B - Scores'!$Y$6:$Y$46,0)=0,"",_xlfn.XLOOKUP(B42,'Group B - Scores'!$B$6:$B$46,'Group B - Scores'!$Y$6:$Y$46,0))</f>
        <v/>
      </c>
    </row>
    <row r="43" spans="2:8">
      <c r="B43" s="108"/>
      <c r="C43" s="33" t="str">
        <f>IF(_xlfn.XLOOKUP(B43,'Group B - Scores'!$B$6:$B$46,'Group B - Scores'!$E$6:$E$46,0)=0,"",_xlfn.XLOOKUP(B43,'Group B - Scores'!$B$6:$B$46, 'Group B - Scores'!$E$6:$E$46,0))</f>
        <v/>
      </c>
      <c r="D43" s="33" t="str">
        <f>IF(_xlfn.XLOOKUP(B43,'Group B - Scores'!$B$6:$B$46,'Group B - Scores'!$D$6:$D$46,0)=0,"",_xlfn.XLOOKUP(B43,'Group B - Scores'!$B$6:$B$46,'Group B - Scores'!$D$6:$D$46,0))</f>
        <v/>
      </c>
      <c r="E43" s="33" t="str">
        <f>IF(_xlfn.XLOOKUP(B43,'Group B - Scores'!$B$6:$B$46,'Group B - Scores'!$C$6:$C$46,0)=0,"",_xlfn.XLOOKUP(B43,'Group B - Scores'!$B$6:$B$46,'Group B - Scores'!$C$6:$C$46,0))</f>
        <v/>
      </c>
      <c r="F43" s="33" t="str">
        <f>IF(_xlfn.XLOOKUP(B43,'Group B - Scores'!$B$6:$B$46,'Group B - Scores'!$F$6:$F$46,0)=0,"",_xlfn.XLOOKUP(B43,'Group B - Scores'!$B$6:$B$46,'Group B - Scores'!$F$6:$F$46,0))</f>
        <v/>
      </c>
      <c r="G43" s="33" t="str">
        <f>IF(_xlfn.XLOOKUP(B43,'Group B - Scores'!$B$6:$B$46,'Group B - Scores'!$X$6:$X$46,0)=0,"",_xlfn.XLOOKUP(B43,'Group B - Scores'!$B$6:$B$46,'Group B - Scores'!$X$6:$X$46,0))</f>
        <v/>
      </c>
      <c r="H43" s="81" t="str">
        <f>IF(_xlfn.XLOOKUP(B43,'Group B - Scores'!$B$6:$B$46,'Group B - Scores'!$Y$6:$Y$46,0)=0,"",_xlfn.XLOOKUP(B43,'Group B - Scores'!$B$6:$B$46,'Group B - Scores'!$Y$6:$Y$46,0))</f>
        <v/>
      </c>
    </row>
    <row r="44" spans="2:8">
      <c r="B44" s="108"/>
      <c r="C44" s="33" t="str">
        <f>IF(_xlfn.XLOOKUP(B44,'Group B - Scores'!$B$6:$B$46,'Group B - Scores'!$E$6:$E$46,0)=0,"",_xlfn.XLOOKUP(B44,'Group B - Scores'!$B$6:$B$46, 'Group B - Scores'!$E$6:$E$46,0))</f>
        <v/>
      </c>
      <c r="D44" s="33" t="str">
        <f>IF(_xlfn.XLOOKUP(B44,'Group B - Scores'!$B$6:$B$46,'Group B - Scores'!$D$6:$D$46,0)=0,"",_xlfn.XLOOKUP(B44,'Group B - Scores'!$B$6:$B$46,'Group B - Scores'!$D$6:$D$46,0))</f>
        <v/>
      </c>
      <c r="E44" s="33" t="str">
        <f>IF(_xlfn.XLOOKUP(B44,'Group B - Scores'!$B$6:$B$46,'Group B - Scores'!$C$6:$C$46,0)=0,"",_xlfn.XLOOKUP(B44,'Group B - Scores'!$B$6:$B$46,'Group B - Scores'!$C$6:$C$46,0))</f>
        <v/>
      </c>
      <c r="F44" s="33" t="str">
        <f>IF(_xlfn.XLOOKUP(B44,'Group B - Scores'!$B$6:$B$46,'Group B - Scores'!$F$6:$F$46,0)=0,"",_xlfn.XLOOKUP(B44,'Group B - Scores'!$B$6:$B$46,'Group B - Scores'!$F$6:$F$46,0))</f>
        <v/>
      </c>
      <c r="G44" s="33" t="str">
        <f>IF(_xlfn.XLOOKUP(B44,'Group B - Scores'!$B$6:$B$46,'Group B - Scores'!$X$6:$X$46,0)=0,"",_xlfn.XLOOKUP(B44,'Group B - Scores'!$B$6:$B$46,'Group B - Scores'!$X$6:$X$46,0))</f>
        <v/>
      </c>
      <c r="H44" s="81" t="str">
        <f>IF(_xlfn.XLOOKUP(B44,'Group B - Scores'!$B$6:$B$46,'Group B - Scores'!$Y$6:$Y$46,0)=0,"",_xlfn.XLOOKUP(B44,'Group B - Scores'!$B$6:$B$46,'Group B - Scores'!$Y$6:$Y$46,0))</f>
        <v/>
      </c>
    </row>
    <row r="45" spans="2:8">
      <c r="B45" s="110"/>
      <c r="C45" s="33" t="str">
        <f>IF(_xlfn.XLOOKUP(B45,'Group B - Scores'!$B$6:$B$46,'Group B - Scores'!$E$6:$E$46,0)=0,"",_xlfn.XLOOKUP(B45,'Group B - Scores'!$B$6:$B$46, 'Group B - Scores'!$E$6:$E$46,0))</f>
        <v/>
      </c>
      <c r="D45" s="33" t="str">
        <f>IF(_xlfn.XLOOKUP(B45,'Group B - Scores'!$B$6:$B$46,'Group B - Scores'!$D$6:$D$46,0)=0,"",_xlfn.XLOOKUP(B45,'Group B - Scores'!$B$6:$B$46,'Group B - Scores'!$D$6:$D$46,0))</f>
        <v/>
      </c>
      <c r="E45" s="33" t="str">
        <f>IF(_xlfn.XLOOKUP(B45,'Group B - Scores'!$B$6:$B$46,'Group B - Scores'!$C$6:$C$46,0)=0,"",_xlfn.XLOOKUP(B45,'Group B - Scores'!$B$6:$B$46,'Group B - Scores'!$C$6:$C$46,0))</f>
        <v/>
      </c>
      <c r="F45" s="33" t="str">
        <f>IF(_xlfn.XLOOKUP(B45,'Group B - Scores'!$B$6:$B$46,'Group B - Scores'!$F$6:$F$46,0)=0,"",_xlfn.XLOOKUP(B45,'Group B - Scores'!$B$6:$B$46,'Group B - Scores'!$F$6:$F$46,0))</f>
        <v/>
      </c>
      <c r="G45" s="33" t="str">
        <f>IF(_xlfn.XLOOKUP(B45,'Group B - Scores'!$B$6:$B$46,'Group B - Scores'!$X$6:$X$46,0)=0,"",_xlfn.XLOOKUP(B45,'Group B - Scores'!$B$6:$B$46,'Group B - Scores'!$X$6:$X$46,0))</f>
        <v/>
      </c>
      <c r="H45" s="81" t="str">
        <f>IF(_xlfn.XLOOKUP(B45,'Group B - Scores'!$B$6:$B$46,'Group B - Scores'!$Y$6:$Y$46,0)=0,"",_xlfn.XLOOKUP(B45,'Group B - Scores'!$B$6:$B$46,'Group B - Scores'!$Y$6:$Y$46,0))</f>
        <v/>
      </c>
    </row>
    <row r="46" spans="2:8">
      <c r="B46" s="52"/>
      <c r="C46" s="33" t="str">
        <f>IF(_xlfn.XLOOKUP(B46,'Group B - Scores'!$B$6:$B$46,'Group B - Scores'!$E$6:$E$46,0)=0,"",_xlfn.XLOOKUP(B46,'Group B - Scores'!$B$6:$B$46, 'Group B - Scores'!$E$6:$E$46,0))</f>
        <v/>
      </c>
      <c r="D46" s="33" t="str">
        <f>IF(_xlfn.XLOOKUP(B46,'Group B - Scores'!$B$6:$B$46,'Group B - Scores'!$D$6:$D$46,0)=0,"",_xlfn.XLOOKUP(B46,'Group B - Scores'!$B$6:$B$46,'Group B - Scores'!$D$6:$D$46,0))</f>
        <v/>
      </c>
      <c r="E46" s="33" t="str">
        <f>IF(_xlfn.XLOOKUP(B46,'Group B - Scores'!$B$6:$B$46,'Group B - Scores'!$C$6:$C$46,0)=0,"",_xlfn.XLOOKUP(B46,'Group B - Scores'!$B$6:$B$46,'Group B - Scores'!$C$6:$C$46,0))</f>
        <v/>
      </c>
      <c r="F46" s="33" t="str">
        <f>IF(_xlfn.XLOOKUP(B46,'Group B - Scores'!$B$6:$B$46,'Group B - Scores'!$F$6:$F$46,0)=0,"",_xlfn.XLOOKUP(B46,'Group B - Scores'!$B$6:$B$46,'Group B - Scores'!$F$6:$F$46,0))</f>
        <v/>
      </c>
      <c r="G46" s="33" t="str">
        <f>IF(_xlfn.XLOOKUP(B46,'Group B - Scores'!$B$6:$B$46,'Group B - Scores'!$X$6:$X$46,0)=0,"",_xlfn.XLOOKUP(B46,'Group B - Scores'!$B$6:$B$46,'Group B - Scores'!$X$6:$X$46,0))</f>
        <v/>
      </c>
      <c r="H46" s="81" t="str">
        <f>IF(_xlfn.XLOOKUP(B46,'Group B - Scores'!$B$6:$B$46,'Group B - Scores'!$Y$6:$Y$46,0)=0,"",_xlfn.XLOOKUP(B46,'Group B - Scores'!$B$6:$B$46,'Group B - Scores'!$Y$6:$Y$46,0))</f>
        <v/>
      </c>
    </row>
    <row r="47" spans="2:8">
      <c r="B47" s="52"/>
      <c r="C47" s="33" t="str">
        <f>IF(_xlfn.XLOOKUP(B47,'Group B - Scores'!$B$6:$B$46,'Group B - Scores'!$E$6:$E$46,0)=0,"",_xlfn.XLOOKUP(B47,'Group B - Scores'!$B$6:$B$46, 'Group B - Scores'!$E$6:$E$46,0))</f>
        <v/>
      </c>
      <c r="D47" s="33" t="str">
        <f>IF(_xlfn.XLOOKUP(B47,'Group B - Scores'!$B$6:$B$46,'Group B - Scores'!$D$6:$D$46,0)=0,"",_xlfn.XLOOKUP(B47,'Group B - Scores'!$B$6:$B$46,'Group B - Scores'!$D$6:$D$46,0))</f>
        <v/>
      </c>
      <c r="E47" s="33" t="str">
        <f>IF(_xlfn.XLOOKUP(B47,'Group B - Scores'!$B$6:$B$46,'Group B - Scores'!$C$6:$C$46,0)=0,"",_xlfn.XLOOKUP(B47,'Group B - Scores'!$B$6:$B$46,'Group B - Scores'!$C$6:$C$46,0))</f>
        <v/>
      </c>
      <c r="F47" s="33" t="str">
        <f>IF(_xlfn.XLOOKUP(B47,'Group B - Scores'!$B$6:$B$46,'Group B - Scores'!$F$6:$F$46,0)=0,"",_xlfn.XLOOKUP(B47,'Group B - Scores'!$B$6:$B$46,'Group B - Scores'!$F$6:$F$46,0))</f>
        <v/>
      </c>
      <c r="G47" s="33" t="str">
        <f>IF(_xlfn.XLOOKUP(B47,'Group B - Scores'!$B$6:$B$46,'Group B - Scores'!$X$6:$X$46,0)=0,"",_xlfn.XLOOKUP(B47,'Group B - Scores'!$B$6:$B$46,'Group B - Scores'!$X$6:$X$46,0))</f>
        <v/>
      </c>
      <c r="H47" s="81" t="str">
        <f>IF(_xlfn.XLOOKUP(B47,'Group B - Scores'!$B$6:$B$46,'Group B - Scores'!$Y$6:$Y$46,0)=0,"",_xlfn.XLOOKUP(B47,'Group B - Scores'!$B$6:$B$46,'Group B - Scores'!$Y$6:$Y$46,0))</f>
        <v/>
      </c>
    </row>
    <row r="48" spans="2:8">
      <c r="B48" s="52"/>
      <c r="C48" s="33" t="str">
        <f>IF(_xlfn.XLOOKUP(B48,'Group B - Scores'!$B$6:$B$46,'Group B - Scores'!$E$6:$E$46,0)=0,"",_xlfn.XLOOKUP(B48,'Group B - Scores'!$B$6:$B$46, 'Group B - Scores'!$E$6:$E$46,0))</f>
        <v/>
      </c>
      <c r="D48" s="33" t="str">
        <f>IF(_xlfn.XLOOKUP(B48,'Group B - Scores'!$B$6:$B$46,'Group B - Scores'!$D$6:$D$46,0)=0,"",_xlfn.XLOOKUP(B48,'Group B - Scores'!$B$6:$B$46,'Group B - Scores'!$D$6:$D$46,0))</f>
        <v/>
      </c>
      <c r="E48" s="33" t="str">
        <f>IF(_xlfn.XLOOKUP(B48,'Group B - Scores'!$B$6:$B$46,'Group B - Scores'!$C$6:$C$46,0)=0,"",_xlfn.XLOOKUP(B48,'Group B - Scores'!$B$6:$B$46,'Group B - Scores'!$C$6:$C$46,0))</f>
        <v/>
      </c>
      <c r="F48" s="33" t="str">
        <f>IF(_xlfn.XLOOKUP(B48,'Group B - Scores'!$B$6:$B$46,'Group B - Scores'!$F$6:$F$46,0)=0,"",_xlfn.XLOOKUP(B48,'Group B - Scores'!$B$6:$B$46,'Group B - Scores'!$F$6:$F$46,0))</f>
        <v/>
      </c>
      <c r="G48" s="33" t="str">
        <f>IF(_xlfn.XLOOKUP(B48,'Group B - Scores'!$B$6:$B$46,'Group B - Scores'!$X$6:$X$46,0)=0,"",_xlfn.XLOOKUP(B48,'Group B - Scores'!$B$6:$B$46,'Group B - Scores'!$X$6:$X$46,0))</f>
        <v/>
      </c>
      <c r="H48" s="81" t="str">
        <f>IF(_xlfn.XLOOKUP(B48,'Group B - Scores'!$B$6:$B$46,'Group B - Scores'!$Y$6:$Y$46,0)=0,"",_xlfn.XLOOKUP(B48,'Group B - Scores'!$B$6:$B$46,'Group B - Scores'!$Y$6:$Y$46,0))</f>
        <v/>
      </c>
    </row>
    <row r="49" spans="2:8">
      <c r="B49" s="52"/>
      <c r="C49" s="33" t="str">
        <f>IF(_xlfn.XLOOKUP(B49,'Group B - Scores'!$B$6:$B$46,'Group B - Scores'!$E$6:$E$46,0)=0,"",_xlfn.XLOOKUP(B49,'Group B - Scores'!$B$6:$B$46, 'Group B - Scores'!$E$6:$E$46,0))</f>
        <v/>
      </c>
      <c r="D49" s="33" t="str">
        <f>IF(_xlfn.XLOOKUP(B49,'Group B - Scores'!$B$6:$B$46,'Group B - Scores'!$D$6:$D$46,0)=0,"",_xlfn.XLOOKUP(B49,'Group B - Scores'!$B$6:$B$46,'Group B - Scores'!$D$6:$D$46,0))</f>
        <v/>
      </c>
      <c r="E49" s="33" t="str">
        <f>IF(_xlfn.XLOOKUP(B49,'Group B - Scores'!$B$6:$B$46,'Group B - Scores'!$C$6:$C$46,0)=0,"",_xlfn.XLOOKUP(B49,'Group B - Scores'!$B$6:$B$46,'Group B - Scores'!$C$6:$C$46,0))</f>
        <v/>
      </c>
      <c r="F49" s="33" t="str">
        <f>IF(_xlfn.XLOOKUP(B49,'Group B - Scores'!$B$6:$B$46,'Group B - Scores'!$F$6:$F$46,0)=0,"",_xlfn.XLOOKUP(B49,'Group B - Scores'!$B$6:$B$46,'Group B - Scores'!$F$6:$F$46,0))</f>
        <v/>
      </c>
      <c r="G49" s="33" t="str">
        <f>IF(_xlfn.XLOOKUP(B49,'Group B - Scores'!$B$6:$B$46,'Group B - Scores'!$X$6:$X$46,0)=0,"",_xlfn.XLOOKUP(B49,'Group B - Scores'!$B$6:$B$46,'Group B - Scores'!$X$6:$X$46,0))</f>
        <v/>
      </c>
      <c r="H49" s="81" t="str">
        <f>IF(_xlfn.XLOOKUP(B49,'Group B - Scores'!$B$6:$B$46,'Group B - Scores'!$Y$6:$Y$46,0)=0,"",_xlfn.XLOOKUP(B49,'Group B - Scores'!$B$6:$B$46,'Group B - Scores'!$Y$6:$Y$46,0))</f>
        <v/>
      </c>
    </row>
    <row r="50" spans="2:8">
      <c r="B50" s="52"/>
      <c r="C50" s="33" t="str">
        <f>IF(_xlfn.XLOOKUP(B50,'Group B - Scores'!$B$6:$B$46,'Group B - Scores'!$E$6:$E$46,0)=0,"",_xlfn.XLOOKUP(B50,'Group B - Scores'!$B$6:$B$46, 'Group B - Scores'!$E$6:$E$46,0))</f>
        <v/>
      </c>
      <c r="D50" s="33" t="str">
        <f>IF(_xlfn.XLOOKUP(B50,'Group B - Scores'!$B$6:$B$46,'Group B - Scores'!$D$6:$D$46,0)=0,"",_xlfn.XLOOKUP(B50,'Group B - Scores'!$B$6:$B$46,'Group B - Scores'!$D$6:$D$46,0))</f>
        <v/>
      </c>
      <c r="E50" s="33" t="str">
        <f>IF(_xlfn.XLOOKUP(B50,'Group B - Scores'!$B$6:$B$46,'Group B - Scores'!$C$6:$C$46,0)=0,"",_xlfn.XLOOKUP(B50,'Group B - Scores'!$B$6:$B$46,'Group B - Scores'!$C$6:$C$46,0))</f>
        <v/>
      </c>
      <c r="F50" s="33" t="str">
        <f>IF(_xlfn.XLOOKUP(B50,'Group B - Scores'!$B$6:$B$46,'Group B - Scores'!$F$6:$F$46,0)=0,"",_xlfn.XLOOKUP(B50,'Group B - Scores'!$B$6:$B$46,'Group B - Scores'!$F$6:$F$46,0))</f>
        <v/>
      </c>
      <c r="G50" s="33" t="str">
        <f>IF(_xlfn.XLOOKUP(B50,'Group B - Scores'!$B$6:$B$46,'Group B - Scores'!$X$6:$X$46,0)=0,"",_xlfn.XLOOKUP(B50,'Group B - Scores'!$B$6:$B$46,'Group B - Scores'!$X$6:$X$46,0))</f>
        <v/>
      </c>
      <c r="H50" s="81" t="str">
        <f>IF(_xlfn.XLOOKUP(B50,'Group B - Scores'!$B$6:$B$46,'Group B - Scores'!$Y$6:$Y$46,0)=0,"",_xlfn.XLOOKUP(B50,'Group B - Scores'!$B$6:$B$46,'Group B - Scores'!$Y$6:$Y$46,0))</f>
        <v/>
      </c>
    </row>
    <row r="51" spans="2:8">
      <c r="B51" s="52"/>
      <c r="C51" s="33" t="str">
        <f>IF(_xlfn.XLOOKUP(B51,'Group B - Scores'!$B$6:$B$46,'Group B - Scores'!$E$6:$E$46,0)=0,"",_xlfn.XLOOKUP(B51,'Group B - Scores'!$B$6:$B$46, 'Group B - Scores'!$E$6:$E$46,0))</f>
        <v/>
      </c>
      <c r="D51" s="33" t="str">
        <f>IF(_xlfn.XLOOKUP(B51,'Group B - Scores'!$B$6:$B$46,'Group B - Scores'!$D$6:$D$46,0)=0,"",_xlfn.XLOOKUP(B51,'Group B - Scores'!$B$6:$B$46,'Group B - Scores'!$D$6:$D$46,0))</f>
        <v/>
      </c>
      <c r="E51" s="33" t="str">
        <f>IF(_xlfn.XLOOKUP(B51,'Group B - Scores'!$B$6:$B$46,'Group B - Scores'!$C$6:$C$46,0)=0,"",_xlfn.XLOOKUP(B51,'Group B - Scores'!$B$6:$B$46,'Group B - Scores'!$C$6:$C$46,0))</f>
        <v/>
      </c>
      <c r="F51" s="33" t="str">
        <f>IF(_xlfn.XLOOKUP(B51,'Group B - Scores'!$B$6:$B$46,'Group B - Scores'!$F$6:$F$46,0)=0,"",_xlfn.XLOOKUP(B51,'Group B - Scores'!$B$6:$B$46,'Group B - Scores'!$F$6:$F$46,0))</f>
        <v/>
      </c>
      <c r="G51" s="33" t="str">
        <f>IF(_xlfn.XLOOKUP(B51,'Group B - Scores'!$B$6:$B$46,'Group B - Scores'!$X$6:$X$46,0)=0,"",_xlfn.XLOOKUP(B51,'Group B - Scores'!$B$6:$B$46,'Group B - Scores'!$X$6:$X$46,0))</f>
        <v/>
      </c>
      <c r="H51" s="81" t="str">
        <f>IF(_xlfn.XLOOKUP(B51,'Group B - Scores'!$B$6:$B$46,'Group B - Scores'!$Y$6:$Y$46,0)=0,"",_xlfn.XLOOKUP(B51,'Group B - Scores'!$B$6:$B$46,'Group B - Scores'!$Y$6:$Y$46,0))</f>
        <v/>
      </c>
    </row>
    <row r="52" spans="2:8">
      <c r="B52" s="52"/>
      <c r="C52" s="33" t="str">
        <f>IF(_xlfn.XLOOKUP(B52,'Group B - Scores'!$B$6:$B$46,'Group B - Scores'!$E$6:$E$46,0)=0,"",_xlfn.XLOOKUP(B52,'Group B - Scores'!$B$6:$B$46, 'Group B - Scores'!$E$6:$E$46,0))</f>
        <v/>
      </c>
      <c r="D52" s="33" t="str">
        <f>IF(_xlfn.XLOOKUP(B52,'Group B - Scores'!$B$6:$B$46,'Group B - Scores'!$D$6:$D$46,0)=0,"",_xlfn.XLOOKUP(B52,'Group B - Scores'!$B$6:$B$46,'Group B - Scores'!$D$6:$D$46,0))</f>
        <v/>
      </c>
      <c r="E52" s="33" t="str">
        <f>IF(_xlfn.XLOOKUP(B52,'Group B - Scores'!$B$6:$B$46,'Group B - Scores'!$C$6:$C$46,0)=0,"",_xlfn.XLOOKUP(B52,'Group B - Scores'!$B$6:$B$46,'Group B - Scores'!$C$6:$C$46,0))</f>
        <v/>
      </c>
      <c r="F52" s="33" t="str">
        <f>IF(_xlfn.XLOOKUP(B52,'Group B - Scores'!$B$6:$B$46,'Group B - Scores'!$F$6:$F$46,0)=0,"",_xlfn.XLOOKUP(B52,'Group B - Scores'!$B$6:$B$46,'Group B - Scores'!$F$6:$F$46,0))</f>
        <v/>
      </c>
      <c r="G52" s="33" t="str">
        <f>IF(_xlfn.XLOOKUP(B52,'Group B - Scores'!$B$6:$B$46,'Group B - Scores'!$X$6:$X$46,0)=0,"",_xlfn.XLOOKUP(B52,'Group B - Scores'!$B$6:$B$46,'Group B - Scores'!$X$6:$X$46,0))</f>
        <v/>
      </c>
      <c r="H52" s="81" t="str">
        <f>IF(_xlfn.XLOOKUP(B52,'Group B - Scores'!$B$6:$B$46,'Group B - Scores'!$Y$6:$Y$46,0)=0,"",_xlfn.XLOOKUP(B52,'Group B - Scores'!$B$6:$B$46,'Group B - Scores'!$Y$6:$Y$46,0))</f>
        <v/>
      </c>
    </row>
    <row r="53" spans="2:8">
      <c r="B53" s="52"/>
      <c r="C53" s="33" t="str">
        <f>IF(_xlfn.XLOOKUP(B53,'Group B - Scores'!$B$6:$B$46,'Group B - Scores'!$E$6:$E$46,0)=0,"",_xlfn.XLOOKUP(B53,'Group B - Scores'!$B$6:$B$46, 'Group B - Scores'!$E$6:$E$46,0))</f>
        <v/>
      </c>
      <c r="D53" s="33" t="str">
        <f>IF(_xlfn.XLOOKUP(B53,'Group B - Scores'!$B$6:$B$46,'Group B - Scores'!$D$6:$D$46,0)=0,"",_xlfn.XLOOKUP(B53,'Group B - Scores'!$B$6:$B$46,'Group B - Scores'!$D$6:$D$46,0))</f>
        <v/>
      </c>
      <c r="E53" s="33" t="str">
        <f>IF(_xlfn.XLOOKUP(B53,'Group B - Scores'!$B$6:$B$46,'Group B - Scores'!$C$6:$C$46,0)=0,"",_xlfn.XLOOKUP(B53,'Group B - Scores'!$B$6:$B$46,'Group B - Scores'!$C$6:$C$46,0))</f>
        <v/>
      </c>
      <c r="F53" s="33" t="str">
        <f>IF(_xlfn.XLOOKUP(B53,'Group B - Scores'!$B$6:$B$46,'Group B - Scores'!$F$6:$F$46,0)=0,"",_xlfn.XLOOKUP(B53,'Group B - Scores'!$B$6:$B$46,'Group B - Scores'!$F$6:$F$46,0))</f>
        <v/>
      </c>
      <c r="G53" s="33" t="str">
        <f>IF(_xlfn.XLOOKUP(B53,'Group B - Scores'!$B$6:$B$46,'Group B - Scores'!$X$6:$X$46,0)=0,"",_xlfn.XLOOKUP(B53,'Group B - Scores'!$B$6:$B$46,'Group B - Scores'!$X$6:$X$46,0))</f>
        <v/>
      </c>
      <c r="H53" s="81" t="str">
        <f>IF(_xlfn.XLOOKUP(B53,'Group B - Scores'!$B$6:$B$46,'Group B - Scores'!$Y$6:$Y$46,0)=0,"",_xlfn.XLOOKUP(B53,'Group B - Scores'!$B$6:$B$46,'Group B - Scores'!$Y$6:$Y$46,0))</f>
        <v/>
      </c>
    </row>
    <row r="54" spans="2:8">
      <c r="B54" s="52"/>
      <c r="C54" s="33" t="str">
        <f>IF(_xlfn.XLOOKUP(B54,'Group B - Scores'!$B$6:$B$46,'Group B - Scores'!$E$6:$E$46,0)=0,"",_xlfn.XLOOKUP(B54,'Group B - Scores'!$B$6:$B$46, 'Group B - Scores'!$E$6:$E$46,0))</f>
        <v/>
      </c>
      <c r="D54" s="33" t="str">
        <f>IF(_xlfn.XLOOKUP(B54,'Group B - Scores'!$B$6:$B$46,'Group B - Scores'!$D$6:$D$46,0)=0,"",_xlfn.XLOOKUP(B54,'Group B - Scores'!$B$6:$B$46,'Group B - Scores'!$D$6:$D$46,0))</f>
        <v/>
      </c>
      <c r="E54" s="33" t="str">
        <f>IF(_xlfn.XLOOKUP(B54,'Group B - Scores'!$B$6:$B$46,'Group B - Scores'!$C$6:$C$46,0)=0,"",_xlfn.XLOOKUP(B54,'Group B - Scores'!$B$6:$B$46,'Group B - Scores'!$C$6:$C$46,0))</f>
        <v/>
      </c>
      <c r="F54" s="33" t="str">
        <f>IF(_xlfn.XLOOKUP(B54,'Group B - Scores'!$B$6:$B$46,'Group B - Scores'!$F$6:$F$46,0)=0,"",_xlfn.XLOOKUP(B54,'Group B - Scores'!$B$6:$B$46,'Group B - Scores'!$F$6:$F$46,0))</f>
        <v/>
      </c>
      <c r="G54" s="33" t="str">
        <f>IF(_xlfn.XLOOKUP(B54,'Group B - Scores'!$B$6:$B$46,'Group B - Scores'!$X$6:$X$46,0)=0,"",_xlfn.XLOOKUP(B54,'Group B - Scores'!$B$6:$B$46,'Group B - Scores'!$X$6:$X$46,0))</f>
        <v/>
      </c>
      <c r="H54" s="81" t="str">
        <f>IF(_xlfn.XLOOKUP(B54,'Group B - Scores'!$B$6:$B$46,'Group B - Scores'!$Y$6:$Y$46,0)=0,"",_xlfn.XLOOKUP(B54,'Group B - Scores'!$B$6:$B$46,'Group B - Scores'!$Y$6:$Y$46,0))</f>
        <v/>
      </c>
    </row>
    <row r="55" spans="2:8">
      <c r="B55" s="52"/>
      <c r="C55" s="33" t="str">
        <f>IF(_xlfn.XLOOKUP(B55,'Group B - Scores'!$B$6:$B$46,'Group B - Scores'!$E$6:$E$46,0)=0,"",_xlfn.XLOOKUP(B55,'Group B - Scores'!$B$6:$B$46, 'Group B - Scores'!$E$6:$E$46,0))</f>
        <v/>
      </c>
      <c r="D55" s="33" t="str">
        <f>IF(_xlfn.XLOOKUP(B55,'Group B - Scores'!$B$6:$B$46,'Group B - Scores'!$D$6:$D$46,0)=0,"",_xlfn.XLOOKUP(B55,'Group B - Scores'!$B$6:$B$46,'Group B - Scores'!$D$6:$D$46,0))</f>
        <v/>
      </c>
      <c r="E55" s="33" t="str">
        <f>IF(_xlfn.XLOOKUP(B55,'Group B - Scores'!$B$6:$B$46,'Group B - Scores'!$C$6:$C$46,0)=0,"",_xlfn.XLOOKUP(B55,'Group B - Scores'!$B$6:$B$46,'Group B - Scores'!$C$6:$C$46,0))</f>
        <v/>
      </c>
      <c r="F55" s="33" t="str">
        <f>IF(_xlfn.XLOOKUP(B55,'Group B - Scores'!$B$6:$B$46,'Group B - Scores'!$F$6:$F$46,0)=0,"",_xlfn.XLOOKUP(B55,'Group B - Scores'!$B$6:$B$46,'Group B - Scores'!$F$6:$F$46,0))</f>
        <v/>
      </c>
      <c r="G55" s="33" t="str">
        <f>IF(_xlfn.XLOOKUP(B55,'Group B - Scores'!$B$6:$B$46,'Group B - Scores'!$X$6:$X$46,0)=0,"",_xlfn.XLOOKUP(B55,'Group B - Scores'!$B$6:$B$46,'Group B - Scores'!$X$6:$X$46,0))</f>
        <v/>
      </c>
      <c r="H55" s="81" t="str">
        <f>IF(_xlfn.XLOOKUP(B55,'Group B - Scores'!$B$6:$B$46,'Group B - Scores'!$Y$6:$Y$46,0)=0,"",_xlfn.XLOOKUP(B55,'Group B - Scores'!$B$6:$B$46,'Group B - Scores'!$Y$6:$Y$46,0))</f>
        <v/>
      </c>
    </row>
    <row r="56" spans="2:8">
      <c r="B56" s="52"/>
      <c r="C56" s="33" t="str">
        <f>IF(_xlfn.XLOOKUP(B56,'Group B - Scores'!$B$6:$B$46,'Group B - Scores'!$E$6:$E$46,0)=0,"",_xlfn.XLOOKUP(B56,'Group B - Scores'!$B$6:$B$46, 'Group B - Scores'!$E$6:$E$46,0))</f>
        <v/>
      </c>
      <c r="D56" s="33" t="str">
        <f>IF(_xlfn.XLOOKUP(B56,'Group B - Scores'!$B$6:$B$46,'Group B - Scores'!$D$6:$D$46,0)=0,"",_xlfn.XLOOKUP(B56,'Group B - Scores'!$B$6:$B$46,'Group B - Scores'!$D$6:$D$46,0))</f>
        <v/>
      </c>
      <c r="E56" s="33" t="str">
        <f>IF(_xlfn.XLOOKUP(B56,'Group B - Scores'!$B$6:$B$46,'Group B - Scores'!$C$6:$C$46,0)=0,"",_xlfn.XLOOKUP(B56,'Group B - Scores'!$B$6:$B$46,'Group B - Scores'!$C$6:$C$46,0))</f>
        <v/>
      </c>
      <c r="F56" s="33" t="str">
        <f>IF(_xlfn.XLOOKUP(B56,'Group B - Scores'!$B$6:$B$46,'Group B - Scores'!$F$6:$F$46,0)=0,"",_xlfn.XLOOKUP(B56,'Group B - Scores'!$B$6:$B$46,'Group B - Scores'!$F$6:$F$46,0))</f>
        <v/>
      </c>
      <c r="G56" s="33" t="str">
        <f>IF(_xlfn.XLOOKUP(B56,'Group B - Scores'!$B$6:$B$46,'Group B - Scores'!$X$6:$X$46,0)=0,"",_xlfn.XLOOKUP(B56,'Group B - Scores'!$B$6:$B$46,'Group B - Scores'!$X$6:$X$46,0))</f>
        <v/>
      </c>
      <c r="H56" s="81" t="str">
        <f>IF(_xlfn.XLOOKUP(B56,'Group B - Scores'!$B$6:$B$46,'Group B - Scores'!$Y$6:$Y$46,0)=0,"",_xlfn.XLOOKUP(B56,'Group B - Scores'!$B$6:$B$46,'Group B - Scores'!$Y$6:$Y$46,0))</f>
        <v/>
      </c>
    </row>
    <row r="57" spans="2:8">
      <c r="B57" s="52"/>
      <c r="C57" s="33" t="str">
        <f>IF(_xlfn.XLOOKUP(B57,'Group B - Scores'!$B$6:$B$46,'Group B - Scores'!$E$6:$E$46,0)=0,"",_xlfn.XLOOKUP(B57,'Group B - Scores'!$B$6:$B$46, 'Group B - Scores'!$E$6:$E$46,0))</f>
        <v/>
      </c>
      <c r="D57" s="33" t="str">
        <f>IF(_xlfn.XLOOKUP(B57,'Group B - Scores'!$B$6:$B$46,'Group B - Scores'!$D$6:$D$46,0)=0,"",_xlfn.XLOOKUP(B57,'Group B - Scores'!$B$6:$B$46,'Group B - Scores'!$D$6:$D$46,0))</f>
        <v/>
      </c>
      <c r="E57" s="33" t="str">
        <f>IF(_xlfn.XLOOKUP(B57,'Group B - Scores'!$B$6:$B$46,'Group B - Scores'!$C$6:$C$46,0)=0,"",_xlfn.XLOOKUP(B57,'Group B - Scores'!$B$6:$B$46,'Group B - Scores'!$C$6:$C$46,0))</f>
        <v/>
      </c>
      <c r="F57" s="33" t="str">
        <f>IF(_xlfn.XLOOKUP(B57,'Group B - Scores'!$B$6:$B$46,'Group B - Scores'!$F$6:$F$46,0)=0,"",_xlfn.XLOOKUP(B57,'Group B - Scores'!$B$6:$B$46,'Group B - Scores'!$F$6:$F$46,0))</f>
        <v/>
      </c>
      <c r="G57" s="33" t="str">
        <f>IF(_xlfn.XLOOKUP(B57,'Group B - Scores'!$B$6:$B$46,'Group B - Scores'!$X$6:$X$46,0)=0,"",_xlfn.XLOOKUP(B57,'Group B - Scores'!$B$6:$B$46,'Group B - Scores'!$X$6:$X$46,0))</f>
        <v/>
      </c>
      <c r="H57" s="81" t="str">
        <f>IF(_xlfn.XLOOKUP(B57,'Group B - Scores'!$B$6:$B$46,'Group B - Scores'!$Y$6:$Y$46,0)=0,"",_xlfn.XLOOKUP(B57,'Group B - Scores'!$B$6:$B$46,'Group B - Scores'!$Y$6:$Y$46,0))</f>
        <v/>
      </c>
    </row>
    <row r="58" spans="2:8">
      <c r="B58" s="52"/>
      <c r="C58" s="33" t="str">
        <f>IF(_xlfn.XLOOKUP(B58,'Group B - Scores'!$B$6:$B$46,'Group B - Scores'!$E$6:$E$46,0)=0,"",_xlfn.XLOOKUP(B58,'Group B - Scores'!$B$6:$B$46, 'Group B - Scores'!$E$6:$E$46,0))</f>
        <v/>
      </c>
      <c r="D58" s="33" t="str">
        <f>IF(_xlfn.XLOOKUP(B58,'Group B - Scores'!$B$6:$B$46,'Group B - Scores'!$D$6:$D$46,0)=0,"",_xlfn.XLOOKUP(B58,'Group B - Scores'!$B$6:$B$46,'Group B - Scores'!$D$6:$D$46,0))</f>
        <v/>
      </c>
      <c r="E58" s="33" t="str">
        <f>IF(_xlfn.XLOOKUP(B58,'Group B - Scores'!$B$6:$B$46,'Group B - Scores'!$C$6:$C$46,0)=0,"",_xlfn.XLOOKUP(B58,'Group B - Scores'!$B$6:$B$46,'Group B - Scores'!$C$6:$C$46,0))</f>
        <v/>
      </c>
      <c r="F58" s="33" t="str">
        <f>IF(_xlfn.XLOOKUP(B58,'Group B - Scores'!$B$6:$B$46,'Group B - Scores'!$F$6:$F$46,0)=0,"",_xlfn.XLOOKUP(B58,'Group B - Scores'!$B$6:$B$46,'Group B - Scores'!$F$6:$F$46,0))</f>
        <v/>
      </c>
      <c r="G58" s="33" t="str">
        <f>IF(_xlfn.XLOOKUP(B58,'Group B - Scores'!$B$6:$B$46,'Group B - Scores'!$X$6:$X$46,0)=0,"",_xlfn.XLOOKUP(B58,'Group B - Scores'!$B$6:$B$46,'Group B - Scores'!$X$6:$X$46,0))</f>
        <v/>
      </c>
      <c r="H58" s="81" t="str">
        <f>IF(_xlfn.XLOOKUP(B58,'Group B - Scores'!$B$6:$B$46,'Group B - Scores'!$Y$6:$Y$46,0)=0,"",_xlfn.XLOOKUP(B58,'Group B - Scores'!$B$6:$B$46,'Group B - Scores'!$Y$6:$Y$46,0))</f>
        <v/>
      </c>
    </row>
    <row r="59" spans="2:8">
      <c r="B59" s="52"/>
      <c r="C59" s="33" t="str">
        <f>IF(_xlfn.XLOOKUP(B59,'Group B - Scores'!$B$6:$B$46,'Group B - Scores'!$E$6:$E$46,0)=0,"",_xlfn.XLOOKUP(B59,'Group B - Scores'!$B$6:$B$46, 'Group B - Scores'!$E$6:$E$46,0))</f>
        <v/>
      </c>
      <c r="D59" s="33" t="str">
        <f>IF(_xlfn.XLOOKUP(B59,'Group B - Scores'!$B$6:$B$46,'Group B - Scores'!$D$6:$D$46,0)=0,"",_xlfn.XLOOKUP(B59,'Group B - Scores'!$B$6:$B$46,'Group B - Scores'!$D$6:$D$46,0))</f>
        <v/>
      </c>
      <c r="E59" s="33" t="str">
        <f>IF(_xlfn.XLOOKUP(B59,'Group B - Scores'!$B$6:$B$46,'Group B - Scores'!$C$6:$C$46,0)=0,"",_xlfn.XLOOKUP(B59,'Group B - Scores'!$B$6:$B$46,'Group B - Scores'!$C$6:$C$46,0))</f>
        <v/>
      </c>
      <c r="F59" s="33" t="str">
        <f>IF(_xlfn.XLOOKUP(B59,'Group B - Scores'!$B$6:$B$46,'Group B - Scores'!$F$6:$F$46,0)=0,"",_xlfn.XLOOKUP(B59,'Group B - Scores'!$B$6:$B$46,'Group B - Scores'!$F$6:$F$46,0))</f>
        <v/>
      </c>
      <c r="G59" s="33" t="str">
        <f>IF(_xlfn.XLOOKUP(B59,'Group B - Scores'!$B$6:$B$46,'Group B - Scores'!$X$6:$X$46,0)=0,"",_xlfn.XLOOKUP(B59,'Group B - Scores'!$B$6:$B$46,'Group B - Scores'!$X$6:$X$46,0))</f>
        <v/>
      </c>
      <c r="H59" s="81" t="str">
        <f>IF(_xlfn.XLOOKUP(B59,'Group B - Scores'!$B$6:$B$46,'Group B - Scores'!$Y$6:$Y$46,0)=0,"",_xlfn.XLOOKUP(B59,'Group B - Scores'!$B$6:$B$46,'Group B - Scores'!$Y$6:$Y$46,0))</f>
        <v/>
      </c>
    </row>
    <row r="60" spans="2:8">
      <c r="B60" s="52"/>
      <c r="C60" s="33" t="str">
        <f>IF(_xlfn.XLOOKUP(B60,'Group B - Scores'!$B$6:$B$46,'Group B - Scores'!$E$6:$E$46,0)=0,"",_xlfn.XLOOKUP(B60,'Group B - Scores'!$B$6:$B$46, 'Group B - Scores'!$E$6:$E$46,0))</f>
        <v/>
      </c>
      <c r="D60" s="33" t="str">
        <f>IF(_xlfn.XLOOKUP(B60,'Group B - Scores'!$B$6:$B$46,'Group B - Scores'!$D$6:$D$46,0)=0,"",_xlfn.XLOOKUP(B60,'Group B - Scores'!$B$6:$B$46,'Group B - Scores'!$D$6:$D$46,0))</f>
        <v/>
      </c>
      <c r="E60" s="33" t="str">
        <f>IF(_xlfn.XLOOKUP(B60,'Group B - Scores'!$B$6:$B$46,'Group B - Scores'!$C$6:$C$46,0)=0,"",_xlfn.XLOOKUP(B60,'Group B - Scores'!$B$6:$B$46,'Group B - Scores'!$C$6:$C$46,0))</f>
        <v/>
      </c>
      <c r="F60" s="33" t="str">
        <f>IF(_xlfn.XLOOKUP(B60,'Group B - Scores'!$B$6:$B$46,'Group B - Scores'!$F$6:$F$46,0)=0,"",_xlfn.XLOOKUP(B60,'Group B - Scores'!$B$6:$B$46,'Group B - Scores'!$F$6:$F$46,0))</f>
        <v/>
      </c>
      <c r="G60" s="33" t="str">
        <f>IF(_xlfn.XLOOKUP(B60,'Group B - Scores'!$B$6:$B$46,'Group B - Scores'!$X$6:$X$46,0)=0,"",_xlfn.XLOOKUP(B60,'Group B - Scores'!$B$6:$B$46,'Group B - Scores'!$X$6:$X$46,0))</f>
        <v/>
      </c>
      <c r="H60" s="81" t="str">
        <f>IF(_xlfn.XLOOKUP(B60,'Group B - Scores'!$B$6:$B$46,'Group B - Scores'!$Y$6:$Y$46,0)=0,"",_xlfn.XLOOKUP(B60,'Group B - Scores'!$B$6:$B$46,'Group B - Scores'!$Y$6:$Y$46,0))</f>
        <v/>
      </c>
    </row>
    <row r="61" spans="2:8">
      <c r="B61" s="52"/>
      <c r="C61" s="33" t="str">
        <f>IF(_xlfn.XLOOKUP(B61,'Group B - Scores'!$B$6:$B$46,'Group B - Scores'!$E$6:$E$46,0)=0,"",_xlfn.XLOOKUP(B61,'Group B - Scores'!$B$6:$B$46, 'Group B - Scores'!$E$6:$E$46,0))</f>
        <v/>
      </c>
      <c r="D61" s="33" t="str">
        <f>IF(_xlfn.XLOOKUP(B61,'Group B - Scores'!$B$6:$B$46,'Group B - Scores'!$D$6:$D$46,0)=0,"",_xlfn.XLOOKUP(B61,'Group B - Scores'!$B$6:$B$46,'Group B - Scores'!$D$6:$D$46,0))</f>
        <v/>
      </c>
      <c r="E61" s="33" t="str">
        <f>IF(_xlfn.XLOOKUP(B61,'Group B - Scores'!$B$6:$B$46,'Group B - Scores'!$C$6:$C$46,0)=0,"",_xlfn.XLOOKUP(B61,'Group B - Scores'!$B$6:$B$46,'Group B - Scores'!$C$6:$C$46,0))</f>
        <v/>
      </c>
      <c r="F61" s="33" t="str">
        <f>IF(_xlfn.XLOOKUP(B61,'Group B - Scores'!$B$6:$B$46,'Group B - Scores'!$F$6:$F$46,0)=0,"",_xlfn.XLOOKUP(B61,'Group B - Scores'!$B$6:$B$46,'Group B - Scores'!$F$6:$F$46,0))</f>
        <v/>
      </c>
      <c r="G61" s="33" t="str">
        <f>IF(_xlfn.XLOOKUP(B61,'Group B - Scores'!$B$6:$B$46,'Group B - Scores'!$X$6:$X$46,0)=0,"",_xlfn.XLOOKUP(B61,'Group B - Scores'!$B$6:$B$46,'Group B - Scores'!$X$6:$X$46,0))</f>
        <v/>
      </c>
      <c r="H61" s="81" t="str">
        <f>IF(_xlfn.XLOOKUP(B61,'Group B - Scores'!$B$6:$B$46,'Group B - Scores'!$Y$6:$Y$46,0)=0,"",_xlfn.XLOOKUP(B61,'Group B - Scores'!$B$6:$B$46,'Group B - Scores'!$Y$6:$Y$46,0))</f>
        <v/>
      </c>
    </row>
    <row r="62" spans="2:8">
      <c r="B62" s="52"/>
      <c r="C62" s="33" t="str">
        <f>IF(_xlfn.XLOOKUP(B62,'Group B - Scores'!$B$6:$B$46,'Group B - Scores'!$E$6:$E$46,0)=0,"",_xlfn.XLOOKUP(B62,'Group B - Scores'!$B$6:$B$46, 'Group B - Scores'!$E$6:$E$46,0))</f>
        <v/>
      </c>
      <c r="D62" s="33" t="str">
        <f>IF(_xlfn.XLOOKUP(B62,'Group B - Scores'!$B$6:$B$46,'Group B - Scores'!$D$6:$D$46,0)=0,"",_xlfn.XLOOKUP(B62,'Group B - Scores'!$B$6:$B$46,'Group B - Scores'!$D$6:$D$46,0))</f>
        <v/>
      </c>
      <c r="E62" s="33" t="str">
        <f>IF(_xlfn.XLOOKUP(B62,'Group B - Scores'!$B$6:$B$46,'Group B - Scores'!$C$6:$C$46,0)=0,"",_xlfn.XLOOKUP(B62,'Group B - Scores'!$B$6:$B$46,'Group B - Scores'!$C$6:$C$46,0))</f>
        <v/>
      </c>
      <c r="F62" s="33" t="str">
        <f>IF(_xlfn.XLOOKUP(B62,'Group B - Scores'!$B$6:$B$46,'Group B - Scores'!$F$6:$F$46,0)=0,"",_xlfn.XLOOKUP(B62,'Group B - Scores'!$B$6:$B$46,'Group B - Scores'!$F$6:$F$46,0))</f>
        <v/>
      </c>
      <c r="G62" s="33" t="str">
        <f>IF(_xlfn.XLOOKUP(B62,'Group B - Scores'!$B$6:$B$46,'Group B - Scores'!$X$6:$X$46,0)=0,"",_xlfn.XLOOKUP(B62,'Group B - Scores'!$B$6:$B$46,'Group B - Scores'!$X$6:$X$46,0))</f>
        <v/>
      </c>
      <c r="H62" s="81" t="str">
        <f>IF(_xlfn.XLOOKUP(B62,'Group B - Scores'!$B$6:$B$46,'Group B - Scores'!$Y$6:$Y$46,0)=0,"",_xlfn.XLOOKUP(B62,'Group B - Scores'!$B$6:$B$46,'Group B - Scores'!$Y$6:$Y$46,0))</f>
        <v/>
      </c>
    </row>
    <row r="63" spans="2:8">
      <c r="B63" s="52"/>
      <c r="C63" s="33" t="str">
        <f>IF(_xlfn.XLOOKUP(B63,'Group B - Scores'!$B$6:$B$46,'Group B - Scores'!$E$6:$E$46,0)=0,"",_xlfn.XLOOKUP(B63,'Group B - Scores'!$B$6:$B$46, 'Group B - Scores'!$E$6:$E$46,0))</f>
        <v/>
      </c>
      <c r="D63" s="33" t="str">
        <f>IF(_xlfn.XLOOKUP(B63,'Group B - Scores'!$B$6:$B$46,'Group B - Scores'!$D$6:$D$46,0)=0,"",_xlfn.XLOOKUP(B63,'Group B - Scores'!$B$6:$B$46,'Group B - Scores'!$D$6:$D$46,0))</f>
        <v/>
      </c>
      <c r="E63" s="33" t="str">
        <f>IF(_xlfn.XLOOKUP(B63,'Group B - Scores'!$B$6:$B$46,'Group B - Scores'!$C$6:$C$46,0)=0,"",_xlfn.XLOOKUP(B63,'Group B - Scores'!$B$6:$B$46,'Group B - Scores'!$C$6:$C$46,0))</f>
        <v/>
      </c>
      <c r="F63" s="33" t="str">
        <f>IF(_xlfn.XLOOKUP(B63,'Group B - Scores'!$B$6:$B$46,'Group B - Scores'!$F$6:$F$46,0)=0,"",_xlfn.XLOOKUP(B63,'Group B - Scores'!$B$6:$B$46,'Group B - Scores'!$F$6:$F$46,0))</f>
        <v/>
      </c>
      <c r="G63" s="33" t="str">
        <f>IF(_xlfn.XLOOKUP(B63,'Group B - Scores'!$B$6:$B$46,'Group B - Scores'!$X$6:$X$46,0)=0,"",_xlfn.XLOOKUP(B63,'Group B - Scores'!$B$6:$B$46,'Group B - Scores'!$X$6:$X$46,0))</f>
        <v/>
      </c>
      <c r="H63" s="81" t="str">
        <f>IF(_xlfn.XLOOKUP(B63,'Group B - Scores'!$B$6:$B$46,'Group B - Scores'!$Y$6:$Y$46,0)=0,"",_xlfn.XLOOKUP(B63,'Group B - Scores'!$B$6:$B$46,'Group B - Scores'!$Y$6:$Y$46,0))</f>
        <v/>
      </c>
    </row>
    <row r="64" spans="2:8">
      <c r="B64" s="52"/>
      <c r="C64" s="33" t="str">
        <f>IF(_xlfn.XLOOKUP(B64,'Group B - Scores'!$B$6:$B$46,'Group B - Scores'!$E$6:$E$46,0)=0,"",_xlfn.XLOOKUP(B64,'Group B - Scores'!$B$6:$B$46, 'Group B - Scores'!$E$6:$E$46,0))</f>
        <v/>
      </c>
      <c r="D64" s="33" t="str">
        <f>IF(_xlfn.XLOOKUP(B64,'Group B - Scores'!$B$6:$B$46,'Group B - Scores'!$D$6:$D$46,0)=0,"",_xlfn.XLOOKUP(B64,'Group B - Scores'!$B$6:$B$46,'Group B - Scores'!$D$6:$D$46,0))</f>
        <v/>
      </c>
      <c r="E64" s="33" t="str">
        <f>IF(_xlfn.XLOOKUP(B64,'Group B - Scores'!$B$6:$B$46,'Group B - Scores'!$C$6:$C$46,0)=0,"",_xlfn.XLOOKUP(B64,'Group B - Scores'!$B$6:$B$46,'Group B - Scores'!$C$6:$C$46,0))</f>
        <v/>
      </c>
      <c r="F64" s="33" t="str">
        <f>IF(_xlfn.XLOOKUP(B64,'Group B - Scores'!$B$6:$B$46,'Group B - Scores'!$F$6:$F$46,0)=0,"",_xlfn.XLOOKUP(B64,'Group B - Scores'!$B$6:$B$46,'Group B - Scores'!$F$6:$F$46,0))</f>
        <v/>
      </c>
      <c r="G64" s="33" t="str">
        <f>IF(_xlfn.XLOOKUP(B64,'Group B - Scores'!$B$6:$B$46,'Group B - Scores'!$X$6:$X$46,0)=0,"",_xlfn.XLOOKUP(B64,'Group B - Scores'!$B$6:$B$46,'Group B - Scores'!$X$6:$X$46,0))</f>
        <v/>
      </c>
      <c r="H64" s="81" t="str">
        <f>IF(_xlfn.XLOOKUP(B64,'Group B - Scores'!$B$6:$B$46,'Group B - Scores'!$Y$6:$Y$46,0)=0,"",_xlfn.XLOOKUP(B64,'Group B - Scores'!$B$6:$B$46,'Group B - Scores'!$Y$6:$Y$46,0))</f>
        <v/>
      </c>
    </row>
    <row r="65" spans="2:8">
      <c r="B65" s="52"/>
      <c r="C65" s="33" t="str">
        <f>IF(_xlfn.XLOOKUP(B65,'Group B - Scores'!$B$6:$B$46,'Group B - Scores'!$E$6:$E$46,0)=0,"",_xlfn.XLOOKUP(B65,'Group B - Scores'!$B$6:$B$46, 'Group B - Scores'!$E$6:$E$46,0))</f>
        <v/>
      </c>
      <c r="D65" s="33" t="str">
        <f>IF(_xlfn.XLOOKUP(B65,'Group B - Scores'!$B$6:$B$46,'Group B - Scores'!$D$6:$D$46,0)=0,"",_xlfn.XLOOKUP(B65,'Group B - Scores'!$B$6:$B$46,'Group B - Scores'!$D$6:$D$46,0))</f>
        <v/>
      </c>
      <c r="E65" s="33" t="str">
        <f>IF(_xlfn.XLOOKUP(B65,'Group B - Scores'!$B$6:$B$46,'Group B - Scores'!$C$6:$C$46,0)=0,"",_xlfn.XLOOKUP(B65,'Group B - Scores'!$B$6:$B$46,'Group B - Scores'!$C$6:$C$46,0))</f>
        <v/>
      </c>
      <c r="F65" s="33" t="str">
        <f>IF(_xlfn.XLOOKUP(B65,'Group B - Scores'!$B$6:$B$46,'Group B - Scores'!$F$6:$F$46,0)=0,"",_xlfn.XLOOKUP(B65,'Group B - Scores'!$B$6:$B$46,'Group B - Scores'!$F$6:$F$46,0))</f>
        <v/>
      </c>
      <c r="G65" s="33" t="str">
        <f>IF(_xlfn.XLOOKUP(B65,'Group B - Scores'!$B$6:$B$46,'Group B - Scores'!$X$6:$X$46,0)=0,"",_xlfn.XLOOKUP(B65,'Group B - Scores'!$B$6:$B$46,'Group B - Scores'!$X$6:$X$46,0))</f>
        <v/>
      </c>
      <c r="H65" s="81" t="str">
        <f>IF(_xlfn.XLOOKUP(B65,'Group B - Scores'!$B$6:$B$46,'Group B - Scores'!$Y$6:$Y$46,0)=0,"",_xlfn.XLOOKUP(B65,'Group B - Scores'!$B$6:$B$46,'Group B - Scores'!$Y$6:$Y$46,0))</f>
        <v/>
      </c>
    </row>
    <row r="66" spans="2:8">
      <c r="B66" s="52"/>
      <c r="C66" s="33" t="str">
        <f>IF(_xlfn.XLOOKUP(B66,'Group B - Scores'!$B$6:$B$46,'Group B - Scores'!$E$6:$E$46,0)=0,"",_xlfn.XLOOKUP(B66,'Group B - Scores'!$B$6:$B$46, 'Group B - Scores'!$E$6:$E$46,0))</f>
        <v/>
      </c>
      <c r="D66" s="33" t="str">
        <f>IF(_xlfn.XLOOKUP(B66,'Group B - Scores'!$B$6:$B$46,'Group B - Scores'!$D$6:$D$46,0)=0,"",_xlfn.XLOOKUP(B66,'Group B - Scores'!$B$6:$B$46,'Group B - Scores'!$D$6:$D$46,0))</f>
        <v/>
      </c>
      <c r="E66" s="33" t="str">
        <f>IF(_xlfn.XLOOKUP(B66,'Group B - Scores'!$B$6:$B$46,'Group B - Scores'!$C$6:$C$46,0)=0,"",_xlfn.XLOOKUP(B66,'Group B - Scores'!$B$6:$B$46,'Group B - Scores'!$C$6:$C$46,0))</f>
        <v/>
      </c>
      <c r="F66" s="33" t="str">
        <f>IF(_xlfn.XLOOKUP(B66,'Group B - Scores'!$B$6:$B$46,'Group B - Scores'!$F$6:$F$46,0)=0,"",_xlfn.XLOOKUP(B66,'Group B - Scores'!$B$6:$B$46,'Group B - Scores'!$F$6:$F$46,0))</f>
        <v/>
      </c>
      <c r="G66" s="33" t="str">
        <f>IF(_xlfn.XLOOKUP(B66,'Group B - Scores'!$B$6:$B$46,'Group B - Scores'!$X$6:$X$46,0)=0,"",_xlfn.XLOOKUP(B66,'Group B - Scores'!$B$6:$B$46,'Group B - Scores'!$X$6:$X$46,0))</f>
        <v/>
      </c>
      <c r="H66" s="81" t="str">
        <f>IF(_xlfn.XLOOKUP(B66,'Group B - Scores'!$B$6:$B$46,'Group B - Scores'!$Y$6:$Y$46,0)=0,"",_xlfn.XLOOKUP(B66,'Group B - Scores'!$B$6:$B$46,'Group B - Scores'!$Y$6:$Y$46,0))</f>
        <v/>
      </c>
    </row>
    <row r="67" spans="2:8">
      <c r="B67" s="52"/>
      <c r="C67" s="33" t="str">
        <f>IF(_xlfn.XLOOKUP(B67,'Group B - Scores'!$B$6:$B$46,'Group B - Scores'!$E$6:$E$46,0)=0,"",_xlfn.XLOOKUP(B67,'Group B - Scores'!$B$6:$B$46, 'Group B - Scores'!$E$6:$E$46,0))</f>
        <v/>
      </c>
      <c r="D67" s="33" t="str">
        <f>IF(_xlfn.XLOOKUP(B67,'Group B - Scores'!$B$6:$B$46,'Group B - Scores'!$D$6:$D$46,0)=0,"",_xlfn.XLOOKUP(B67,'Group B - Scores'!$B$6:$B$46,'Group B - Scores'!$D$6:$D$46,0))</f>
        <v/>
      </c>
      <c r="E67" s="33" t="str">
        <f>IF(_xlfn.XLOOKUP(B67,'Group B - Scores'!$B$6:$B$46,'Group B - Scores'!$C$6:$C$46,0)=0,"",_xlfn.XLOOKUP(B67,'Group B - Scores'!$B$6:$B$46,'Group B - Scores'!$C$6:$C$46,0))</f>
        <v/>
      </c>
      <c r="F67" s="33" t="str">
        <f>IF(_xlfn.XLOOKUP(B67,'Group B - Scores'!$B$6:$B$46,'Group B - Scores'!$F$6:$F$46,0)=0,"",_xlfn.XLOOKUP(B67,'Group B - Scores'!$B$6:$B$46,'Group B - Scores'!$F$6:$F$46,0))</f>
        <v/>
      </c>
      <c r="G67" s="33" t="str">
        <f>IF(_xlfn.XLOOKUP(B67,'Group B - Scores'!$B$6:$B$46,'Group B - Scores'!$X$6:$X$46,0)=0,"",_xlfn.XLOOKUP(B67,'Group B - Scores'!$B$6:$B$46,'Group B - Scores'!$X$6:$X$46,0))</f>
        <v/>
      </c>
      <c r="H67" s="81" t="str">
        <f>IF(_xlfn.XLOOKUP(B67,'Group B - Scores'!$B$6:$B$46,'Group B - Scores'!$Y$6:$Y$46,0)=0,"",_xlfn.XLOOKUP(B67,'Group B - Scores'!$B$6:$B$46,'Group B - Scores'!$Y$6:$Y$46,0))</f>
        <v/>
      </c>
    </row>
    <row r="68" spans="2:8">
      <c r="B68" s="52"/>
      <c r="C68" s="33" t="str">
        <f>IF(_xlfn.XLOOKUP(B68,'Group B - Scores'!$B$6:$B$46,'Group B - Scores'!$E$6:$E$46,0)=0,"",_xlfn.XLOOKUP(B68,'Group B - Scores'!$B$6:$B$46, 'Group B - Scores'!$E$6:$E$46,0))</f>
        <v/>
      </c>
      <c r="D68" s="33" t="str">
        <f>IF(_xlfn.XLOOKUP(B68,'Group B - Scores'!$B$6:$B$46,'Group B - Scores'!$D$6:$D$46,0)=0,"",_xlfn.XLOOKUP(B68,'Group B - Scores'!$B$6:$B$46,'Group B - Scores'!$D$6:$D$46,0))</f>
        <v/>
      </c>
      <c r="E68" s="33" t="str">
        <f>IF(_xlfn.XLOOKUP(B68,'Group B - Scores'!$B$6:$B$46,'Group B - Scores'!$C$6:$C$46,0)=0,"",_xlfn.XLOOKUP(B68,'Group B - Scores'!$B$6:$B$46,'Group B - Scores'!$C$6:$C$46,0))</f>
        <v/>
      </c>
      <c r="F68" s="33" t="str">
        <f>IF(_xlfn.XLOOKUP(B68,'Group B - Scores'!$B$6:$B$46,'Group B - Scores'!$F$6:$F$46,0)=0,"",_xlfn.XLOOKUP(B68,'Group B - Scores'!$B$6:$B$46,'Group B - Scores'!$F$6:$F$46,0))</f>
        <v/>
      </c>
      <c r="G68" s="33" t="str">
        <f>IF(_xlfn.XLOOKUP(B68,'Group B - Scores'!$B$6:$B$46,'Group B - Scores'!$X$6:$X$46,0)=0,"",_xlfn.XLOOKUP(B68,'Group B - Scores'!$B$6:$B$46,'Group B - Scores'!$X$6:$X$46,0))</f>
        <v/>
      </c>
      <c r="H68" s="81" t="str">
        <f>IF(_xlfn.XLOOKUP(B68,'Group B - Scores'!$B$6:$B$46,'Group B - Scores'!$Y$6:$Y$46,0)=0,"",_xlfn.XLOOKUP(B68,'Group B - Scores'!$B$6:$B$46,'Group B - Scores'!$Y$6:$Y$46,0))</f>
        <v/>
      </c>
    </row>
    <row r="69" spans="2:8">
      <c r="B69" s="52"/>
      <c r="C69" s="33" t="str">
        <f>IF(_xlfn.XLOOKUP(B69,'Group B - Scores'!$B$6:$B$46,'Group B - Scores'!$E$6:$E$46,0)=0,"",_xlfn.XLOOKUP(B69,'Group B - Scores'!$B$6:$B$46, 'Group B - Scores'!$E$6:$E$46,0))</f>
        <v/>
      </c>
      <c r="D69" s="33" t="str">
        <f>IF(_xlfn.XLOOKUP(B69,'Group B - Scores'!$B$6:$B$46,'Group B - Scores'!$D$6:$D$46,0)=0,"",_xlfn.XLOOKUP(B69,'Group B - Scores'!$B$6:$B$46,'Group B - Scores'!$D$6:$D$46,0))</f>
        <v/>
      </c>
      <c r="E69" s="33" t="str">
        <f>IF(_xlfn.XLOOKUP(B69,'Group B - Scores'!$B$6:$B$46,'Group B - Scores'!$C$6:$C$46,0)=0,"",_xlfn.XLOOKUP(B69,'Group B - Scores'!$B$6:$B$46,'Group B - Scores'!$C$6:$C$46,0))</f>
        <v/>
      </c>
      <c r="F69" s="33" t="str">
        <f>IF(_xlfn.XLOOKUP(B69,'Group B - Scores'!$B$6:$B$46,'Group B - Scores'!$F$6:$F$46,0)=0,"",_xlfn.XLOOKUP(B69,'Group B - Scores'!$B$6:$B$46,'Group B - Scores'!$F$6:$F$46,0))</f>
        <v/>
      </c>
      <c r="G69" s="33" t="str">
        <f>IF(_xlfn.XLOOKUP(B69,'Group B - Scores'!$B$6:$B$46,'Group B - Scores'!$X$6:$X$46,0)=0,"",_xlfn.XLOOKUP(B69,'Group B - Scores'!$B$6:$B$46,'Group B - Scores'!$X$6:$X$46,0))</f>
        <v/>
      </c>
      <c r="H69" s="81" t="str">
        <f>IF(_xlfn.XLOOKUP(B69,'Group B - Scores'!$B$6:$B$46,'Group B - Scores'!$Y$6:$Y$46,0)=0,"",_xlfn.XLOOKUP(B69,'Group B - Scores'!$B$6:$B$46,'Group B - Scores'!$Y$6:$Y$46,0))</f>
        <v/>
      </c>
    </row>
    <row r="70" spans="2:8">
      <c r="B70" s="82"/>
      <c r="C70" s="57" t="str">
        <f>IF(_xlfn.XLOOKUP(B70,'Group B - Scores'!$B$6:$B$46,'Group B - Scores'!$E$6:$E$46,0)=0,"",_xlfn.XLOOKUP(B70,'Group B - Scores'!$B$6:$B$46, 'Group B - Scores'!$E$6:$E$46,0))</f>
        <v/>
      </c>
      <c r="D70" s="57" t="str">
        <f>IF(_xlfn.XLOOKUP(B70,'Group B - Scores'!$B$6:$B$46,'Group B - Scores'!$D$6:$D$46,0)=0,"",_xlfn.XLOOKUP(B70,'Group B - Scores'!$B$6:$B$46,'Group B - Scores'!$D$6:$D$46,0))</f>
        <v/>
      </c>
      <c r="E70" s="57" t="str">
        <f>IF(_xlfn.XLOOKUP(B70,'Group B - Scores'!$B$6:$B$46,'Group B - Scores'!$C$6:$C$46,0)=0,"",_xlfn.XLOOKUP(B70,'Group B - Scores'!$B$6:$B$46,'Group B - Scores'!$C$6:$C$46,0))</f>
        <v/>
      </c>
      <c r="F70" s="57" t="str">
        <f>IF(_xlfn.XLOOKUP(B70,'Group B - Scores'!$B$6:$B$46,'Group B - Scores'!$F$6:$F$46,0)=0,"",_xlfn.XLOOKUP(B70,'Group B - Scores'!$B$6:$B$46,'Group B - Scores'!$F$6:$F$46,0))</f>
        <v/>
      </c>
      <c r="G70" s="57" t="str">
        <f>IF(_xlfn.XLOOKUP(B70,'Group B - Scores'!$B$6:$B$46,'Group B - Scores'!$X$6:$X$46,0)=0,"",_xlfn.XLOOKUP(B70,'Group B - Scores'!$B$6:$B$46,'Group B - Scores'!$X$6:$X$46,0))</f>
        <v/>
      </c>
      <c r="H70" s="83" t="str">
        <f>IF(_xlfn.XLOOKUP(B70,'Group B - Scores'!$B$6:$B$46,'Group B - Scores'!$Y$6:$Y$46,0)=0,"",_xlfn.XLOOKUP(B70,'Group B - Scores'!$B$6:$B$46,'Group B - Scores'!$Y$6:$Y$46,0))</f>
        <v/>
      </c>
    </row>
  </sheetData>
  <autoFilter ref="B4:H18" xr:uid="{DE38901C-C6BF-451D-A3B4-81D2C2975CF3}"/>
  <conditionalFormatting sqref="G2">
    <cfRule type="cellIs" dxfId="1" priority="1" operator="lessThan">
      <formula>76.16</formula>
    </cfRule>
    <cfRule type="cellIs" dxfId="0" priority="2" operator="greaterThan">
      <formula>76.16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30E6-1966-42B0-A5E4-15F024D564FB}">
  <sheetPr>
    <tabColor theme="9" tint="0.39997558519241921"/>
  </sheetPr>
  <dimension ref="B2:I171"/>
  <sheetViews>
    <sheetView showGridLines="0" zoomScale="130" zoomScaleNormal="130" workbookViewId="0">
      <selection activeCell="H4" sqref="H4:H8"/>
    </sheetView>
  </sheetViews>
  <sheetFormatPr defaultColWidth="8.85546875" defaultRowHeight="14.45"/>
  <cols>
    <col min="1" max="1" width="9.140625"/>
    <col min="2" max="2" width="24.42578125" customWidth="1"/>
    <col min="3" max="3" width="25.85546875" customWidth="1"/>
    <col min="4" max="4" width="16.140625" customWidth="1"/>
    <col min="5" max="5" width="27.42578125" customWidth="1"/>
    <col min="6" max="6" width="23.7109375" customWidth="1"/>
    <col min="7" max="7" width="19.85546875" customWidth="1"/>
    <col min="8" max="8" width="21.140625" customWidth="1"/>
    <col min="9" max="9" width="16.28515625" customWidth="1"/>
    <col min="10" max="24" width="9.140625"/>
  </cols>
  <sheetData>
    <row r="2" spans="2:9" ht="15" thickBot="1"/>
    <row r="3" spans="2:9" ht="39.75" customHeight="1">
      <c r="B3" s="120" t="s">
        <v>46</v>
      </c>
      <c r="C3" s="121" t="s">
        <v>6</v>
      </c>
      <c r="D3" s="121" t="s">
        <v>47</v>
      </c>
      <c r="E3" s="121" t="s">
        <v>119</v>
      </c>
      <c r="F3" s="122" t="s">
        <v>49</v>
      </c>
      <c r="G3" s="121" t="s">
        <v>51</v>
      </c>
      <c r="H3" s="121" t="s">
        <v>52</v>
      </c>
      <c r="I3" s="123" t="s">
        <v>53</v>
      </c>
    </row>
    <row r="4" spans="2:9" ht="15" customHeight="1">
      <c r="B4" s="108">
        <v>175535</v>
      </c>
      <c r="C4" s="33" t="str">
        <f>IF(_xlfn.XLOOKUP(B4,'Group B - Scores'!$B$6:$B$46,'Group B - Scores'!$E$6:$E$46,0)=0,"",_xlfn.XLOOKUP(B4,'Group B - Scores'!$B$6:$B$46, 'Group B - Scores'!$E$6:$E$46,0))</f>
        <v>SLDIL 175535</v>
      </c>
      <c r="D4" s="33">
        <f>IF(_xlfn.XLOOKUP(B4,'Group B - Scores'!$B$6:$B$46,'Group B - Scores'!$D$6:$D$46,0)=0,"",_xlfn.XLOOKUP(B4,'Group B - Scores'!$B$6:$B$46,'Group B - Scores'!$D$6:$D$46,0))</f>
        <v>2038</v>
      </c>
      <c r="E4" s="33" t="str">
        <f>IF(_xlfn.XLOOKUP(B4,'Group B - Scores'!$B$6:$B$46,'Group B - Scores'!$C$6:$C$46,0)=0,"",_xlfn.XLOOKUP(B4,'Group B - Scores'!$B$6:$B$46,'Group B - Scores'!$C$6:$C$46,0))</f>
        <v>SLDIL Portfolio LLC</v>
      </c>
      <c r="F4" s="33">
        <f>IF(_xlfn.XLOOKUP(B4,'Group B - Scores'!$B$6:$B$46,'Group B - Scores'!$F$6:$F$46,0)=0,"",_xlfn.XLOOKUP(B4,'Group B - Scores'!$B$6:$B$46,'Group B - Scores'!$F$6:$F$46,0))</f>
        <v>5000</v>
      </c>
      <c r="G4" s="33">
        <f>IF(_xlfn.XLOOKUP(B4,'Group B - Scores'!$B$6:$B$46,'Group B - Scores'!$X$6:$X$46,0)=0,"",_xlfn.XLOOKUP(B4,'Group B - Scores'!$B$6:$B$46,'Group B - Scores'!$X$6:$X$46,0))</f>
        <v>12</v>
      </c>
      <c r="H4" s="81">
        <f>IF(_xlfn.XLOOKUP(B4,'Group B - Scores'!$B$6:$B$46,'Group B - Scores'!$Y$6:$Y$46,0)=0,"",_xlfn.XLOOKUP(B4,'Group B - Scores'!$B$6:$B$46,'Group B - Scores'!$Y$6:$Y$46,0))</f>
        <v>0.34578536801947901</v>
      </c>
      <c r="I4" s="124">
        <v>1</v>
      </c>
    </row>
    <row r="5" spans="2:9" ht="15.75" customHeight="1">
      <c r="B5" s="108">
        <v>176733</v>
      </c>
      <c r="C5" s="33" t="str">
        <f>IF(_xlfn.XLOOKUP(B5,'Group B - Scores'!$B$6:$B$46,'Group B - Scores'!$E$6:$E$46,0)=0,"",_xlfn.XLOOKUP(B5,'Group B - Scores'!$B$6:$B$46, 'Group B - Scores'!$E$6:$E$46,0))</f>
        <v>SLDIL 176733</v>
      </c>
      <c r="D5" s="33">
        <f>IF(_xlfn.XLOOKUP(B5,'Group B - Scores'!$B$6:$B$46,'Group B - Scores'!$D$6:$D$46,0)=0,"",_xlfn.XLOOKUP(B5,'Group B - Scores'!$B$6:$B$46,'Group B - Scores'!$D$6:$D$46,0))</f>
        <v>2038</v>
      </c>
      <c r="E5" s="33" t="str">
        <f>IF(_xlfn.XLOOKUP(B5,'Group B - Scores'!$B$6:$B$46,'Group B - Scores'!$C$6:$C$46,0)=0,"",_xlfn.XLOOKUP(B5,'Group B - Scores'!$B$6:$B$46,'Group B - Scores'!$C$6:$C$46,0))</f>
        <v>SLDIL Portfolio LLC</v>
      </c>
      <c r="F5" s="33">
        <f>IF(_xlfn.XLOOKUP(B5,'Group B - Scores'!$B$6:$B$46,'Group B - Scores'!$F$6:$F$46,0)=0,"",_xlfn.XLOOKUP(B5,'Group B - Scores'!$B$6:$B$46,'Group B - Scores'!$F$6:$F$46,0))</f>
        <v>3640</v>
      </c>
      <c r="G5" s="33">
        <f>IF(_xlfn.XLOOKUP(B5,'Group B - Scores'!$B$6:$B$46,'Group B - Scores'!$X$6:$X$46,0)=0,"",_xlfn.XLOOKUP(B5,'Group B - Scores'!$B$6:$B$46,'Group B - Scores'!$X$6:$X$46,0))</f>
        <v>12</v>
      </c>
      <c r="H5" s="81">
        <f>IF(_xlfn.XLOOKUP(B5,'Group B - Scores'!$B$6:$B$46,'Group B - Scores'!$Y$6:$Y$46,0)=0,"",_xlfn.XLOOKUP(B5,'Group B - Scores'!$B$6:$B$46,'Group B - Scores'!$Y$6:$Y$46,0))</f>
        <v>0.25513288736070899</v>
      </c>
      <c r="I5" s="124">
        <v>2</v>
      </c>
    </row>
    <row r="6" spans="2:9">
      <c r="B6" s="108">
        <v>175502</v>
      </c>
      <c r="C6" s="33" t="str">
        <f>IF(_xlfn.XLOOKUP(B6,'Group B - Scores'!$B$6:$B$46,'Group B - Scores'!$E$6:$E$46,0)=0,"",_xlfn.XLOOKUP(B6,'Group B - Scores'!$B$6:$B$46, 'Group B - Scores'!$E$6:$E$46,0))</f>
        <v>SLDIL 175502</v>
      </c>
      <c r="D6" s="33">
        <f>IF(_xlfn.XLOOKUP(B6,'Group B - Scores'!$B$6:$B$46,'Group B - Scores'!$D$6:$D$46,0)=0,"",_xlfn.XLOOKUP(B6,'Group B - Scores'!$B$6:$B$46,'Group B - Scores'!$D$6:$D$46,0))</f>
        <v>2038</v>
      </c>
      <c r="E6" s="33" t="str">
        <f>IF(_xlfn.XLOOKUP(B6,'Group B - Scores'!$B$6:$B$46,'Group B - Scores'!$C$6:$C$46,0)=0,"",_xlfn.XLOOKUP(B6,'Group B - Scores'!$B$6:$B$46,'Group B - Scores'!$C$6:$C$46,0))</f>
        <v>SLDIL Portfolio LLC</v>
      </c>
      <c r="F6" s="33">
        <f>IF(_xlfn.XLOOKUP(B6,'Group B - Scores'!$B$6:$B$46,'Group B - Scores'!$F$6:$F$46,0)=0,"",_xlfn.XLOOKUP(B6,'Group B - Scores'!$B$6:$B$46,'Group B - Scores'!$F$6:$F$46,0))</f>
        <v>900</v>
      </c>
      <c r="G6" s="33">
        <f>IF(_xlfn.XLOOKUP(B6,'Group B - Scores'!$B$6:$B$46,'Group B - Scores'!$X$6:$X$46,0)=0,"",_xlfn.XLOOKUP(B6,'Group B - Scores'!$B$6:$B$46,'Group B - Scores'!$X$6:$X$46,0))</f>
        <v>12</v>
      </c>
      <c r="H6" s="81">
        <f>IF(_xlfn.XLOOKUP(B6,'Group B - Scores'!$B$6:$B$46,'Group B - Scores'!$Y$6:$Y$46,0)=0,"",_xlfn.XLOOKUP(B6,'Group B - Scores'!$B$6:$B$46,'Group B - Scores'!$Y$6:$Y$46,0))</f>
        <v>0.23909686730928201</v>
      </c>
      <c r="I6" s="124">
        <v>3</v>
      </c>
    </row>
    <row r="7" spans="2:9">
      <c r="B7" s="108">
        <v>177137</v>
      </c>
      <c r="C7" s="33" t="str">
        <f>IF(_xlfn.XLOOKUP(B7,'Group B - Scores'!$B$6:$B$46,'Group B - Scores'!$E$6:$E$46,0)=0,"",_xlfn.XLOOKUP(B7,'Group B - Scores'!$B$6:$B$46, 'Group B - Scores'!$E$6:$E$46,0))</f>
        <v>Tinley Park CSG 1 LLC</v>
      </c>
      <c r="D7" s="33">
        <f>IF(_xlfn.XLOOKUP(B7,'Group B - Scores'!$B$6:$B$46,'Group B - Scores'!$D$6:$D$46,0)=0,"",_xlfn.XLOOKUP(B7,'Group B - Scores'!$B$6:$B$46,'Group B - Scores'!$D$6:$D$46,0))</f>
        <v>2152</v>
      </c>
      <c r="E7" s="33" t="str">
        <f>IF(_xlfn.XLOOKUP(B7,'Group B - Scores'!$B$6:$B$46,'Group B - Scores'!$C$6:$C$46,0)=0,"",_xlfn.XLOOKUP(B7,'Group B - Scores'!$B$6:$B$46,'Group B - Scores'!$C$6:$C$46,0))</f>
        <v>Dimension IL 1 LLC</v>
      </c>
      <c r="F7" s="33">
        <f>IF(_xlfn.XLOOKUP(B7,'Group B - Scores'!$B$6:$B$46,'Group B - Scores'!$F$6:$F$46,0)=0,"",_xlfn.XLOOKUP(B7,'Group B - Scores'!$B$6:$B$46,'Group B - Scores'!$F$6:$F$46,0))</f>
        <v>4920</v>
      </c>
      <c r="G7" s="33">
        <f>IF(_xlfn.XLOOKUP(B7,'Group B - Scores'!$B$6:$B$46,'Group B - Scores'!$X$6:$X$46,0)=0,"",_xlfn.XLOOKUP(B7,'Group B - Scores'!$B$6:$B$46,'Group B - Scores'!$X$6:$X$46,0))</f>
        <v>12</v>
      </c>
      <c r="H7" s="81">
        <f>IF(_xlfn.XLOOKUP(B7,'Group B - Scores'!$B$6:$B$46,'Group B - Scores'!$Y$6:$Y$46,0)=0,"",_xlfn.XLOOKUP(B7,'Group B - Scores'!$B$6:$B$46,'Group B - Scores'!$Y$6:$Y$46,0))</f>
        <v>0.15088672838960901</v>
      </c>
      <c r="I7" s="124">
        <v>4</v>
      </c>
    </row>
    <row r="8" spans="2:9" ht="15" thickBot="1">
      <c r="B8" s="110">
        <v>176432</v>
      </c>
      <c r="C8" s="33" t="str">
        <f>IF(_xlfn.XLOOKUP(B8,'Group B - Scores'!$B$6:$B$46,'Group B - Scores'!$E$6:$E$46,0)=0,"",_xlfn.XLOOKUP(B8,'Group B - Scores'!$B$6:$B$46, 'Group B - Scores'!$E$6:$E$46,0))</f>
        <v>SLDIL 176432</v>
      </c>
      <c r="D8" s="33">
        <f>IF(_xlfn.XLOOKUP(B8,'Group B - Scores'!$B$6:$B$46,'Group B - Scores'!$D$6:$D$46,0)=0,"",_xlfn.XLOOKUP(B8,'Group B - Scores'!$B$6:$B$46,'Group B - Scores'!$D$6:$D$46,0))</f>
        <v>2038</v>
      </c>
      <c r="E8" s="33" t="str">
        <f>IF(_xlfn.XLOOKUP(B8,'Group B - Scores'!$B$6:$B$46,'Group B - Scores'!$C$6:$C$46,0)=0,"",_xlfn.XLOOKUP(B8,'Group B - Scores'!$B$6:$B$46,'Group B - Scores'!$C$6:$C$46,0))</f>
        <v>SLDIL Portfolio LLC</v>
      </c>
      <c r="F8" s="33">
        <f>IF(_xlfn.XLOOKUP(B8,'Group B - Scores'!$B$6:$B$46,'Group B - Scores'!$F$6:$F$46,0)=0,"",_xlfn.XLOOKUP(B8,'Group B - Scores'!$B$6:$B$46,'Group B - Scores'!$F$6:$F$46,0))</f>
        <v>3560</v>
      </c>
      <c r="G8" s="33">
        <f>IF(_xlfn.XLOOKUP(B8,'Group B - Scores'!$B$6:$B$46,'Group B - Scores'!$X$6:$X$46,0)=0,"",_xlfn.XLOOKUP(B8,'Group B - Scores'!$B$6:$B$46,'Group B - Scores'!$X$6:$X$46,0))</f>
        <v>12</v>
      </c>
      <c r="H8" s="81">
        <f>IF(_xlfn.XLOOKUP(B8,'Group B - Scores'!$B$6:$B$46,'Group B - Scores'!$Y$6:$Y$46,0)=0,"",_xlfn.XLOOKUP(B8,'Group B - Scores'!$B$6:$B$46,'Group B - Scores'!$Y$6:$Y$46,0))</f>
        <v>1.5554120962457599E-2</v>
      </c>
      <c r="I8" s="124">
        <v>5</v>
      </c>
    </row>
    <row r="9" spans="2:9" ht="15" thickBot="1">
      <c r="B9" s="110"/>
      <c r="C9" s="33" t="str">
        <f>IF(_xlfn.XLOOKUP(B9,'Group B - Scores'!$B$6:$B$46,'Group B - Scores'!$E$6:$E$46,0)=0,"",_xlfn.XLOOKUP(B9,'Group B - Scores'!$B$6:$B$46, 'Group B - Scores'!$E$6:$E$46,0))</f>
        <v/>
      </c>
      <c r="D9" s="33" t="str">
        <f>IF(_xlfn.XLOOKUP(B9,'Group B - Scores'!$B$6:$B$46,'Group B - Scores'!$D$6:$D$46,0)=0,"",_xlfn.XLOOKUP(B9,'Group B - Scores'!$B$6:$B$46,'Group B - Scores'!$D$6:$D$46,0))</f>
        <v/>
      </c>
      <c r="E9" s="33" t="str">
        <f>IF(_xlfn.XLOOKUP(B9,'Group B - Scores'!$B$6:$B$46,'Group B - Scores'!$C$6:$C$46,0)=0,"",_xlfn.XLOOKUP(B9,'Group B - Scores'!$B$6:$B$46,'Group B - Scores'!$C$6:$C$46,0))</f>
        <v/>
      </c>
      <c r="F9" s="33" t="str">
        <f>IF(_xlfn.XLOOKUP(B9,'Group B - Scores'!$B$6:$B$46,'Group B - Scores'!$F$6:$F$46,0)=0,"",_xlfn.XLOOKUP(B9,'Group B - Scores'!$B$6:$B$46,'Group B - Scores'!$F$6:$F$46,0))</f>
        <v/>
      </c>
      <c r="G9" s="33" t="str">
        <f>IF(_xlfn.XLOOKUP(B9,'Group B - Scores'!$B$6:$B$46,'Group B - Scores'!$X$6:$X$46,0)=0,"",_xlfn.XLOOKUP(B9,'Group B - Scores'!$B$6:$B$46,'Group B - Scores'!$X$6:$X$46,0))</f>
        <v/>
      </c>
      <c r="H9" s="81" t="str">
        <f>IF(_xlfn.XLOOKUP(B9,'Group B - Scores'!$B$6:$B$46,'Group B - Scores'!$Y$6:$Y$46,0)=0,"",_xlfn.XLOOKUP(B9,'Group B - Scores'!$B$6:$B$46,'Group B - Scores'!$Y$6:$Y$46,0))</f>
        <v/>
      </c>
      <c r="I9" s="124">
        <v>6</v>
      </c>
    </row>
    <row r="10" spans="2:9">
      <c r="B10" s="74"/>
      <c r="C10" s="33" t="str">
        <f>IF(_xlfn.XLOOKUP(B10,'Group B - Scores'!$B$6:$B$46,'Group B - Scores'!$E$6:$E$46,0)=0,"",_xlfn.XLOOKUP(B10,'Group B - Scores'!$B$6:$B$46, 'Group B - Scores'!$E$6:$E$46,0))</f>
        <v/>
      </c>
      <c r="D10" s="33" t="str">
        <f>IF(_xlfn.XLOOKUP(B10,'Group B - Scores'!$B$6:$B$46,'Group B - Scores'!$D$6:$D$46,0)=0,"",_xlfn.XLOOKUP(B10,'Group B - Scores'!$B$6:$B$46,'Group B - Scores'!$D$6:$D$46,0))</f>
        <v/>
      </c>
      <c r="E10" s="33" t="str">
        <f>IF(_xlfn.XLOOKUP(B10,'Group B - Scores'!$B$6:$B$46,'Group B - Scores'!$C$6:$C$46,0)=0,"",_xlfn.XLOOKUP(B10,'Group B - Scores'!$B$6:$B$46,'Group B - Scores'!$C$6:$C$46,0))</f>
        <v/>
      </c>
      <c r="F10" s="33" t="str">
        <f>IF(_xlfn.XLOOKUP(B10,'Group B - Scores'!$B$6:$B$46,'Group B - Scores'!$F$6:$F$46,0)=0,"",_xlfn.XLOOKUP(B10,'Group B - Scores'!$B$6:$B$46,'Group B - Scores'!$F$6:$F$46,0))</f>
        <v/>
      </c>
      <c r="G10" s="33" t="str">
        <f>IF(_xlfn.XLOOKUP(B10,'Group B - Scores'!$B$6:$B$46,'Group B - Scores'!$X$6:$X$46,0)=0,"",_xlfn.XLOOKUP(B10,'Group B - Scores'!$B$6:$B$46,'Group B - Scores'!$X$6:$X$46,0))</f>
        <v/>
      </c>
      <c r="H10" s="81" t="str">
        <f>IF(_xlfn.XLOOKUP(B10,'Group B - Scores'!$B$6:$B$46,'Group B - Scores'!$Y$6:$Y$46,0)=0,"",_xlfn.XLOOKUP(B10,'Group B - Scores'!$B$6:$B$46,'Group B - Scores'!$Y$6:$Y$46,0))</f>
        <v/>
      </c>
      <c r="I10" s="124">
        <v>7</v>
      </c>
    </row>
    <row r="11" spans="2:9">
      <c r="B11" s="74"/>
      <c r="C11" s="33" t="str">
        <f>IF(_xlfn.XLOOKUP(B11,'Group B - Scores'!$B$6:$B$46,'Group B - Scores'!$E$6:$E$46,0)=0,"",_xlfn.XLOOKUP(B11,'Group B - Scores'!$B$6:$B$46, 'Group B - Scores'!$E$6:$E$46,0))</f>
        <v/>
      </c>
      <c r="D11" s="33" t="str">
        <f>IF(_xlfn.XLOOKUP(B11,'Group B - Scores'!$B$6:$B$46,'Group B - Scores'!$D$6:$D$46,0)=0,"",_xlfn.XLOOKUP(B11,'Group B - Scores'!$B$6:$B$46,'Group B - Scores'!$D$6:$D$46,0))</f>
        <v/>
      </c>
      <c r="E11" s="33" t="str">
        <f>IF(_xlfn.XLOOKUP(B11,'Group B - Scores'!$B$6:$B$46,'Group B - Scores'!$C$6:$C$46,0)=0,"",_xlfn.XLOOKUP(B11,'Group B - Scores'!$B$6:$B$46,'Group B - Scores'!$C$6:$C$46,0))</f>
        <v/>
      </c>
      <c r="F11" s="33" t="str">
        <f>IF(_xlfn.XLOOKUP(B11,'Group B - Scores'!$B$6:$B$46,'Group B - Scores'!$F$6:$F$46,0)=0,"",_xlfn.XLOOKUP(B11,'Group B - Scores'!$B$6:$B$46,'Group B - Scores'!$F$6:$F$46,0))</f>
        <v/>
      </c>
      <c r="G11" s="33" t="str">
        <f>IF(_xlfn.XLOOKUP(B11,'Group B - Scores'!$B$6:$B$46,'Group B - Scores'!$X$6:$X$46,0)=0,"",_xlfn.XLOOKUP(B11,'Group B - Scores'!$B$6:$B$46,'Group B - Scores'!$X$6:$X$46,0))</f>
        <v/>
      </c>
      <c r="H11" s="81" t="str">
        <f>IF(_xlfn.XLOOKUP(B11,'Group B - Scores'!$B$6:$B$46,'Group B - Scores'!$Y$6:$Y$46,0)=0,"",_xlfn.XLOOKUP(B11,'Group B - Scores'!$B$6:$B$46,'Group B - Scores'!$Y$6:$Y$46,0))</f>
        <v/>
      </c>
      <c r="I11" s="124">
        <v>8</v>
      </c>
    </row>
    <row r="12" spans="2:9">
      <c r="B12" s="74"/>
      <c r="C12" s="33" t="str">
        <f>IF(_xlfn.XLOOKUP(B12,'Group B - Scores'!$B$6:$B$46,'Group B - Scores'!$E$6:$E$46,0)=0,"",_xlfn.XLOOKUP(B12,'Group B - Scores'!$B$6:$B$46, 'Group B - Scores'!$E$6:$E$46,0))</f>
        <v/>
      </c>
      <c r="D12" s="33" t="str">
        <f>IF(_xlfn.XLOOKUP(B12,'Group B - Scores'!$B$6:$B$46,'Group B - Scores'!$D$6:$D$46,0)=0,"",_xlfn.XLOOKUP(B12,'Group B - Scores'!$B$6:$B$46,'Group B - Scores'!$D$6:$D$46,0))</f>
        <v/>
      </c>
      <c r="E12" s="33" t="str">
        <f>IF(_xlfn.XLOOKUP(B12,'Group B - Scores'!$B$6:$B$46,'Group B - Scores'!$C$6:$C$46,0)=0,"",_xlfn.XLOOKUP(B12,'Group B - Scores'!$B$6:$B$46,'Group B - Scores'!$C$6:$C$46,0))</f>
        <v/>
      </c>
      <c r="F12" s="33" t="str">
        <f>IF(_xlfn.XLOOKUP(B12,'Group B - Scores'!$B$6:$B$46,'Group B - Scores'!$F$6:$F$46,0)=0,"",_xlfn.XLOOKUP(B12,'Group B - Scores'!$B$6:$B$46,'Group B - Scores'!$F$6:$F$46,0))</f>
        <v/>
      </c>
      <c r="G12" s="33" t="str">
        <f>IF(_xlfn.XLOOKUP(B12,'Group B - Scores'!$B$6:$B$46,'Group B - Scores'!$X$6:$X$46,0)=0,"",_xlfn.XLOOKUP(B12,'Group B - Scores'!$B$6:$B$46,'Group B - Scores'!$X$6:$X$46,0))</f>
        <v/>
      </c>
      <c r="H12" s="81" t="str">
        <f>IF(_xlfn.XLOOKUP(B12,'Group B - Scores'!$B$6:$B$46,'Group B - Scores'!$Y$6:$Y$46,0)=0,"",_xlfn.XLOOKUP(B12,'Group B - Scores'!$B$6:$B$46,'Group B - Scores'!$Y$6:$Y$46,0))</f>
        <v/>
      </c>
      <c r="I12" s="124">
        <v>9</v>
      </c>
    </row>
    <row r="13" spans="2:9" s="2" customFormat="1">
      <c r="B13" s="74"/>
      <c r="C13" s="33" t="str">
        <f>IF(_xlfn.XLOOKUP(B13,'Group B - Scores'!$B$6:$B$46,'Group B - Scores'!$E$6:$E$46,0)=0,"",_xlfn.XLOOKUP(B13,'Group B - Scores'!$B$6:$B$46, 'Group B - Scores'!$E$6:$E$46,0))</f>
        <v/>
      </c>
      <c r="D13" s="33" t="str">
        <f>IF(_xlfn.XLOOKUP(B13,'Group B - Scores'!$B$6:$B$46,'Group B - Scores'!$D$6:$D$46,0)=0,"",_xlfn.XLOOKUP(B13,'Group B - Scores'!$B$6:$B$46,'Group B - Scores'!$D$6:$D$46,0))</f>
        <v/>
      </c>
      <c r="E13" s="33" t="str">
        <f>IF(_xlfn.XLOOKUP(B13,'Group B - Scores'!$B$6:$B$46,'Group B - Scores'!$C$6:$C$46,0)=0,"",_xlfn.XLOOKUP(B13,'Group B - Scores'!$B$6:$B$46,'Group B - Scores'!$C$6:$C$46,0))</f>
        <v/>
      </c>
      <c r="F13" s="33" t="str">
        <f>IF(_xlfn.XLOOKUP(B13,'Group B - Scores'!$B$6:$B$46,'Group B - Scores'!$F$6:$F$46,0)=0,"",_xlfn.XLOOKUP(B13,'Group B - Scores'!$B$6:$B$46,'Group B - Scores'!$F$6:$F$46,0))</f>
        <v/>
      </c>
      <c r="G13" s="33" t="str">
        <f>IF(_xlfn.XLOOKUP(B13,'Group B - Scores'!$B$6:$B$46,'Group B - Scores'!$X$6:$X$46,0)=0,"",_xlfn.XLOOKUP(B13,'Group B - Scores'!$B$6:$B$46,'Group B - Scores'!$X$6:$X$46,0))</f>
        <v/>
      </c>
      <c r="H13" s="81" t="str">
        <f>IF(_xlfn.XLOOKUP(B13,'Group B - Scores'!$B$6:$B$46,'Group B - Scores'!$Y$6:$Y$46,0)=0,"",_xlfn.XLOOKUP(B13,'Group B - Scores'!$B$6:$B$46,'Group B - Scores'!$Y$6:$Y$46,0))</f>
        <v/>
      </c>
      <c r="I13" s="124">
        <v>10</v>
      </c>
    </row>
    <row r="14" spans="2:9">
      <c r="B14" s="74"/>
      <c r="C14" s="33" t="str">
        <f>IF(_xlfn.XLOOKUP(B14,'Group B - Scores'!$B$6:$B$46,'Group B - Scores'!$E$6:$E$46,0)=0,"",_xlfn.XLOOKUP(B14,'Group B - Scores'!$B$6:$B$46, 'Group B - Scores'!$E$6:$E$46,0))</f>
        <v/>
      </c>
      <c r="D14" s="33" t="str">
        <f>IF(_xlfn.XLOOKUP(B14,'Group B - Scores'!$B$6:$B$46,'Group B - Scores'!$D$6:$D$46,0)=0,"",_xlfn.XLOOKUP(B14,'Group B - Scores'!$B$6:$B$46,'Group B - Scores'!$D$6:$D$46,0))</f>
        <v/>
      </c>
      <c r="E14" s="33" t="str">
        <f>IF(_xlfn.XLOOKUP(B14,'Group B - Scores'!$B$6:$B$46,'Group B - Scores'!$C$6:$C$46,0)=0,"",_xlfn.XLOOKUP(B14,'Group B - Scores'!$B$6:$B$46,'Group B - Scores'!$C$6:$C$46,0))</f>
        <v/>
      </c>
      <c r="F14" s="33" t="str">
        <f>IF(_xlfn.XLOOKUP(B14,'Group B - Scores'!$B$6:$B$46,'Group B - Scores'!$F$6:$F$46,0)=0,"",_xlfn.XLOOKUP(B14,'Group B - Scores'!$B$6:$B$46,'Group B - Scores'!$F$6:$F$46,0))</f>
        <v/>
      </c>
      <c r="G14" s="33" t="str">
        <f>IF(_xlfn.XLOOKUP(B14,'Group B - Scores'!$B$6:$B$46,'Group B - Scores'!$X$6:$X$46,0)=0,"",_xlfn.XLOOKUP(B14,'Group B - Scores'!$B$6:$B$46,'Group B - Scores'!$X$6:$X$46,0))</f>
        <v/>
      </c>
      <c r="H14" s="81" t="str">
        <f>IF(_xlfn.XLOOKUP(B14,'Group B - Scores'!$B$6:$B$46,'Group B - Scores'!$Y$6:$Y$46,0)=0,"",_xlfn.XLOOKUP(B14,'Group B - Scores'!$B$6:$B$46,'Group B - Scores'!$Y$6:$Y$46,0))</f>
        <v/>
      </c>
      <c r="I14" s="124">
        <v>11</v>
      </c>
    </row>
    <row r="15" spans="2:9">
      <c r="B15" s="74"/>
      <c r="C15" s="33" t="str">
        <f>IF(_xlfn.XLOOKUP(B15,'Group B - Scores'!$B$6:$B$46,'Group B - Scores'!$E$6:$E$46,0)=0,"",_xlfn.XLOOKUP(B15,'Group B - Scores'!$B$6:$B$46, 'Group B - Scores'!$E$6:$E$46,0))</f>
        <v/>
      </c>
      <c r="D15" s="33" t="str">
        <f>IF(_xlfn.XLOOKUP(B15,'Group B - Scores'!$B$6:$B$46,'Group B - Scores'!$D$6:$D$46,0)=0,"",_xlfn.XLOOKUP(B15,'Group B - Scores'!$B$6:$B$46,'Group B - Scores'!$D$6:$D$46,0))</f>
        <v/>
      </c>
      <c r="E15" s="33" t="str">
        <f>IF(_xlfn.XLOOKUP(B15,'Group B - Scores'!$B$6:$B$46,'Group B - Scores'!$C$6:$C$46,0)=0,"",_xlfn.XLOOKUP(B15,'Group B - Scores'!$B$6:$B$46,'Group B - Scores'!$C$6:$C$46,0))</f>
        <v/>
      </c>
      <c r="F15" s="33" t="str">
        <f>IF(_xlfn.XLOOKUP(B15,'Group B - Scores'!$B$6:$B$46,'Group B - Scores'!$F$6:$F$46,0)=0,"",_xlfn.XLOOKUP(B15,'Group B - Scores'!$B$6:$B$46,'Group B - Scores'!$F$6:$F$46,0))</f>
        <v/>
      </c>
      <c r="G15" s="33" t="str">
        <f>IF(_xlfn.XLOOKUP(B15,'Group B - Scores'!$B$6:$B$46,'Group B - Scores'!$X$6:$X$46,0)=0,"",_xlfn.XLOOKUP(B15,'Group B - Scores'!$B$6:$B$46,'Group B - Scores'!$X$6:$X$46,0))</f>
        <v/>
      </c>
      <c r="H15" s="81" t="str">
        <f>IF(_xlfn.XLOOKUP(B15,'Group B - Scores'!$B$6:$B$46,'Group B - Scores'!$Y$6:$Y$46,0)=0,"",_xlfn.XLOOKUP(B15,'Group B - Scores'!$B$6:$B$46,'Group B - Scores'!$Y$6:$Y$46,0))</f>
        <v/>
      </c>
      <c r="I15" s="124">
        <v>12</v>
      </c>
    </row>
    <row r="16" spans="2:9">
      <c r="B16" s="74"/>
      <c r="C16" s="33" t="str">
        <f>IF(_xlfn.XLOOKUP(B16,'Group B - Scores'!$B$6:$B$46,'Group B - Scores'!$E$6:$E$46,0)=0,"",_xlfn.XLOOKUP(B16,'Group B - Scores'!$B$6:$B$46, 'Group B - Scores'!$E$6:$E$46,0))</f>
        <v/>
      </c>
      <c r="D16" s="33" t="str">
        <f>IF(_xlfn.XLOOKUP(B16,'Group B - Scores'!$B$6:$B$46,'Group B - Scores'!$D$6:$D$46,0)=0,"",_xlfn.XLOOKUP(B16,'Group B - Scores'!$B$6:$B$46,'Group B - Scores'!$D$6:$D$46,0))</f>
        <v/>
      </c>
      <c r="E16" s="33" t="str">
        <f>IF(_xlfn.XLOOKUP(B16,'Group B - Scores'!$B$6:$B$46,'Group B - Scores'!$C$6:$C$46,0)=0,"",_xlfn.XLOOKUP(B16,'Group B - Scores'!$B$6:$B$46,'Group B - Scores'!$C$6:$C$46,0))</f>
        <v/>
      </c>
      <c r="F16" s="33" t="str">
        <f>IF(_xlfn.XLOOKUP(B16,'Group B - Scores'!$B$6:$B$46,'Group B - Scores'!$F$6:$F$46,0)=0,"",_xlfn.XLOOKUP(B16,'Group B - Scores'!$B$6:$B$46,'Group B - Scores'!$F$6:$F$46,0))</f>
        <v/>
      </c>
      <c r="G16" s="33" t="str">
        <f>IF(_xlfn.XLOOKUP(B16,'Group B - Scores'!$B$6:$B$46,'Group B - Scores'!$X$6:$X$46,0)=0,"",_xlfn.XLOOKUP(B16,'Group B - Scores'!$B$6:$B$46,'Group B - Scores'!$X$6:$X$46,0))</f>
        <v/>
      </c>
      <c r="H16" s="81" t="str">
        <f>IF(_xlfn.XLOOKUP(B16,'Group B - Scores'!$B$6:$B$46,'Group B - Scores'!$Y$6:$Y$46,0)=0,"",_xlfn.XLOOKUP(B16,'Group B - Scores'!$B$6:$B$46,'Group B - Scores'!$Y$6:$Y$46,0))</f>
        <v/>
      </c>
      <c r="I16" s="124">
        <v>13</v>
      </c>
    </row>
    <row r="17" spans="2:9">
      <c r="B17" s="74"/>
      <c r="C17" s="33" t="str">
        <f>IF(_xlfn.XLOOKUP(B17,'Group B - Scores'!$B$6:$B$46,'Group B - Scores'!$E$6:$E$46,0)=0,"",_xlfn.XLOOKUP(B17,'Group B - Scores'!$B$6:$B$46, 'Group B - Scores'!$E$6:$E$46,0))</f>
        <v/>
      </c>
      <c r="D17" s="33" t="str">
        <f>IF(_xlfn.XLOOKUP(B17,'Group B - Scores'!$B$6:$B$46,'Group B - Scores'!$D$6:$D$46,0)=0,"",_xlfn.XLOOKUP(B17,'Group B - Scores'!$B$6:$B$46,'Group B - Scores'!$D$6:$D$46,0))</f>
        <v/>
      </c>
      <c r="E17" s="33" t="str">
        <f>IF(_xlfn.XLOOKUP(B17,'Group B - Scores'!$B$6:$B$46,'Group B - Scores'!$C$6:$C$46,0)=0,"",_xlfn.XLOOKUP(B17,'Group B - Scores'!$B$6:$B$46,'Group B - Scores'!$C$6:$C$46,0))</f>
        <v/>
      </c>
      <c r="F17" s="33" t="str">
        <f>IF(_xlfn.XLOOKUP(B17,'Group B - Scores'!$B$6:$B$46,'Group B - Scores'!$F$6:$F$46,0)=0,"",_xlfn.XLOOKUP(B17,'Group B - Scores'!$B$6:$B$46,'Group B - Scores'!$F$6:$F$46,0))</f>
        <v/>
      </c>
      <c r="G17" s="33" t="str">
        <f>IF(_xlfn.XLOOKUP(B17,'Group B - Scores'!$B$6:$B$46,'Group B - Scores'!$X$6:$X$46,0)=0,"",_xlfn.XLOOKUP(B17,'Group B - Scores'!$B$6:$B$46,'Group B - Scores'!$X$6:$X$46,0))</f>
        <v/>
      </c>
      <c r="H17" s="81" t="str">
        <f>IF(_xlfn.XLOOKUP(B17,'Group B - Scores'!$B$6:$B$46,'Group B - Scores'!$Y$6:$Y$46,0)=0,"",_xlfn.XLOOKUP(B17,'Group B - Scores'!$B$6:$B$46,'Group B - Scores'!$Y$6:$Y$46,0))</f>
        <v/>
      </c>
      <c r="I17" s="124">
        <v>14</v>
      </c>
    </row>
    <row r="18" spans="2:9">
      <c r="B18" s="74"/>
      <c r="C18" s="33" t="str">
        <f>IF(_xlfn.XLOOKUP(B18,'Group B - Scores'!$B$6:$B$46,'Group B - Scores'!$E$6:$E$46,0)=0,"",_xlfn.XLOOKUP(B18,'Group B - Scores'!$B$6:$B$46, 'Group B - Scores'!$E$6:$E$46,0))</f>
        <v/>
      </c>
      <c r="D18" s="33" t="str">
        <f>IF(_xlfn.XLOOKUP(B18,'Group B - Scores'!$B$6:$B$46,'Group B - Scores'!$D$6:$D$46,0)=0,"",_xlfn.XLOOKUP(B18,'Group B - Scores'!$B$6:$B$46,'Group B - Scores'!$D$6:$D$46,0))</f>
        <v/>
      </c>
      <c r="E18" s="33" t="str">
        <f>IF(_xlfn.XLOOKUP(B18,'Group B - Scores'!$B$6:$B$46,'Group B - Scores'!$C$6:$C$46,0)=0,"",_xlfn.XLOOKUP(B18,'Group B - Scores'!$B$6:$B$46,'Group B - Scores'!$C$6:$C$46,0))</f>
        <v/>
      </c>
      <c r="F18" s="33" t="str">
        <f>IF(_xlfn.XLOOKUP(B18,'Group B - Scores'!$B$6:$B$46,'Group B - Scores'!$F$6:$F$46,0)=0,"",_xlfn.XLOOKUP(B18,'Group B - Scores'!$B$6:$B$46,'Group B - Scores'!$F$6:$F$46,0))</f>
        <v/>
      </c>
      <c r="G18" s="33" t="str">
        <f>IF(_xlfn.XLOOKUP(B18,'Group B - Scores'!$B$6:$B$46,'Group B - Scores'!$X$6:$X$46,0)=0,"",_xlfn.XLOOKUP(B18,'Group B - Scores'!$B$6:$B$46,'Group B - Scores'!$X$6:$X$46,0))</f>
        <v/>
      </c>
      <c r="H18" s="81" t="str">
        <f>IF(_xlfn.XLOOKUP(B18,'Group B - Scores'!$B$6:$B$46,'Group B - Scores'!$Y$6:$Y$46,0)=0,"",_xlfn.XLOOKUP(B18,'Group B - Scores'!$B$6:$B$46,'Group B - Scores'!$Y$6:$Y$46,0))</f>
        <v/>
      </c>
      <c r="I18" s="124">
        <v>15</v>
      </c>
    </row>
    <row r="19" spans="2:9">
      <c r="B19" s="74"/>
      <c r="C19" s="33" t="str">
        <f>IF(_xlfn.XLOOKUP(B19,'Group B - Scores'!$B$6:$B$46,'Group B - Scores'!$E$6:$E$46,0)=0,"",_xlfn.XLOOKUP(B19,'Group B - Scores'!$B$6:$B$46, 'Group B - Scores'!$E$6:$E$46,0))</f>
        <v/>
      </c>
      <c r="D19" s="33" t="str">
        <f>IF(_xlfn.XLOOKUP(B19,'Group B - Scores'!$B$6:$B$46,'Group B - Scores'!$D$6:$D$46,0)=0,"",_xlfn.XLOOKUP(B19,'Group B - Scores'!$B$6:$B$46,'Group B - Scores'!$D$6:$D$46,0))</f>
        <v/>
      </c>
      <c r="E19" s="33" t="str">
        <f>IF(_xlfn.XLOOKUP(B19,'Group B - Scores'!$B$6:$B$46,'Group B - Scores'!$C$6:$C$46,0)=0,"",_xlfn.XLOOKUP(B19,'Group B - Scores'!$B$6:$B$46,'Group B - Scores'!$C$6:$C$46,0))</f>
        <v/>
      </c>
      <c r="F19" s="33" t="str">
        <f>IF(_xlfn.XLOOKUP(B19,'Group B - Scores'!$B$6:$B$46,'Group B - Scores'!$F$6:$F$46,0)=0,"",_xlfn.XLOOKUP(B19,'Group B - Scores'!$B$6:$B$46,'Group B - Scores'!$F$6:$F$46,0))</f>
        <v/>
      </c>
      <c r="G19" s="33" t="str">
        <f>IF(_xlfn.XLOOKUP(B19,'Group B - Scores'!$B$6:$B$46,'Group B - Scores'!$X$6:$X$46,0)=0,"",_xlfn.XLOOKUP(B19,'Group B - Scores'!$B$6:$B$46,'Group B - Scores'!$X$6:$X$46,0))</f>
        <v/>
      </c>
      <c r="H19" s="81" t="str">
        <f>IF(_xlfn.XLOOKUP(B19,'Group B - Scores'!$B$6:$B$46,'Group B - Scores'!$Y$6:$Y$46,0)=0,"",_xlfn.XLOOKUP(B19,'Group B - Scores'!$B$6:$B$46,'Group B - Scores'!$Y$6:$Y$46,0))</f>
        <v/>
      </c>
      <c r="I19" s="124">
        <v>16</v>
      </c>
    </row>
    <row r="20" spans="2:9">
      <c r="B20" s="74"/>
      <c r="C20" s="33" t="str">
        <f>IF(_xlfn.XLOOKUP(B20,'Group B - Scores'!$B$6:$B$46,'Group B - Scores'!$E$6:$E$46,0)=0,"",_xlfn.XLOOKUP(B20,'Group B - Scores'!$B$6:$B$46, 'Group B - Scores'!$E$6:$E$46,0))</f>
        <v/>
      </c>
      <c r="D20" s="33" t="str">
        <f>IF(_xlfn.XLOOKUP(B20,'Group B - Scores'!$B$6:$B$46,'Group B - Scores'!$D$6:$D$46,0)=0,"",_xlfn.XLOOKUP(B20,'Group B - Scores'!$B$6:$B$46,'Group B - Scores'!$D$6:$D$46,0))</f>
        <v/>
      </c>
      <c r="E20" s="33" t="str">
        <f>IF(_xlfn.XLOOKUP(B20,'Group B - Scores'!$B$6:$B$46,'Group B - Scores'!$C$6:$C$46,0)=0,"",_xlfn.XLOOKUP(B20,'Group B - Scores'!$B$6:$B$46,'Group B - Scores'!$C$6:$C$46,0))</f>
        <v/>
      </c>
      <c r="F20" s="33" t="str">
        <f>IF(_xlfn.XLOOKUP(B20,'Group B - Scores'!$B$6:$B$46,'Group B - Scores'!$F$6:$F$46,0)=0,"",_xlfn.XLOOKUP(B20,'Group B - Scores'!$B$6:$B$46,'Group B - Scores'!$F$6:$F$46,0))</f>
        <v/>
      </c>
      <c r="G20" s="33" t="str">
        <f>IF(_xlfn.XLOOKUP(B20,'Group B - Scores'!$B$6:$B$46,'Group B - Scores'!$X$6:$X$46,0)=0,"",_xlfn.XLOOKUP(B20,'Group B - Scores'!$B$6:$B$46,'Group B - Scores'!$X$6:$X$46,0))</f>
        <v/>
      </c>
      <c r="H20" s="81" t="str">
        <f>IF(_xlfn.XLOOKUP(B20,'Group B - Scores'!$B$6:$B$46,'Group B - Scores'!$Y$6:$Y$46,0)=0,"",_xlfn.XLOOKUP(B20,'Group B - Scores'!$B$6:$B$46,'Group B - Scores'!$Y$6:$Y$46,0))</f>
        <v/>
      </c>
      <c r="I20" s="124">
        <v>17</v>
      </c>
    </row>
    <row r="21" spans="2:9">
      <c r="B21" s="74"/>
      <c r="C21" s="33" t="str">
        <f>IF(_xlfn.XLOOKUP(B21,'Group B - Scores'!$B$6:$B$46,'Group B - Scores'!$E$6:$E$46,0)=0,"",_xlfn.XLOOKUP(B21,'Group B - Scores'!$B$6:$B$46, 'Group B - Scores'!$E$6:$E$46,0))</f>
        <v/>
      </c>
      <c r="D21" s="33" t="str">
        <f>IF(_xlfn.XLOOKUP(B21,'Group B - Scores'!$B$6:$B$46,'Group B - Scores'!$D$6:$D$46,0)=0,"",_xlfn.XLOOKUP(B21,'Group B - Scores'!$B$6:$B$46,'Group B - Scores'!$D$6:$D$46,0))</f>
        <v/>
      </c>
      <c r="E21" s="33" t="str">
        <f>IF(_xlfn.XLOOKUP(B21,'Group B - Scores'!$B$6:$B$46,'Group B - Scores'!$C$6:$C$46,0)=0,"",_xlfn.XLOOKUP(B21,'Group B - Scores'!$B$6:$B$46,'Group B - Scores'!$C$6:$C$46,0))</f>
        <v/>
      </c>
      <c r="F21" s="33" t="str">
        <f>IF(_xlfn.XLOOKUP(B21,'Group B - Scores'!$B$6:$B$46,'Group B - Scores'!$F$6:$F$46,0)=0,"",_xlfn.XLOOKUP(B21,'Group B - Scores'!$B$6:$B$46,'Group B - Scores'!$F$6:$F$46,0))</f>
        <v/>
      </c>
      <c r="G21" s="33" t="str">
        <f>IF(_xlfn.XLOOKUP(B21,'Group B - Scores'!$B$6:$B$46,'Group B - Scores'!$X$6:$X$46,0)=0,"",_xlfn.XLOOKUP(B21,'Group B - Scores'!$B$6:$B$46,'Group B - Scores'!$X$6:$X$46,0))</f>
        <v/>
      </c>
      <c r="H21" s="81" t="str">
        <f>IF(_xlfn.XLOOKUP(B21,'Group B - Scores'!$B$6:$B$46,'Group B - Scores'!$Y$6:$Y$46,0)=0,"",_xlfn.XLOOKUP(B21,'Group B - Scores'!$B$6:$B$46,'Group B - Scores'!$Y$6:$Y$46,0))</f>
        <v/>
      </c>
      <c r="I21" s="124">
        <v>18</v>
      </c>
    </row>
    <row r="22" spans="2:9">
      <c r="B22" s="74"/>
      <c r="C22" s="33" t="str">
        <f>IF(_xlfn.XLOOKUP(B22,'Group B - Scores'!$B$6:$B$46,'Group B - Scores'!$E$6:$E$46,0)=0,"",_xlfn.XLOOKUP(B22,'Group B - Scores'!$B$6:$B$46, 'Group B - Scores'!$E$6:$E$46,0))</f>
        <v/>
      </c>
      <c r="D22" s="33" t="str">
        <f>IF(_xlfn.XLOOKUP(B22,'Group B - Scores'!$B$6:$B$46,'Group B - Scores'!$D$6:$D$46,0)=0,"",_xlfn.XLOOKUP(B22,'Group B - Scores'!$B$6:$B$46,'Group B - Scores'!$D$6:$D$46,0))</f>
        <v/>
      </c>
      <c r="E22" s="33" t="str">
        <f>IF(_xlfn.XLOOKUP(B22,'Group B - Scores'!$B$6:$B$46,'Group B - Scores'!$C$6:$C$46,0)=0,"",_xlfn.XLOOKUP(B22,'Group B - Scores'!$B$6:$B$46,'Group B - Scores'!$C$6:$C$46,0))</f>
        <v/>
      </c>
      <c r="F22" s="33" t="str">
        <f>IF(_xlfn.XLOOKUP(B22,'Group B - Scores'!$B$6:$B$46,'Group B - Scores'!$F$6:$F$46,0)=0,"",_xlfn.XLOOKUP(B22,'Group B - Scores'!$B$6:$B$46,'Group B - Scores'!$F$6:$F$46,0))</f>
        <v/>
      </c>
      <c r="G22" s="33" t="str">
        <f>IF(_xlfn.XLOOKUP(B22,'Group B - Scores'!$B$6:$B$46,'Group B - Scores'!$X$6:$X$46,0)=0,"",_xlfn.XLOOKUP(B22,'Group B - Scores'!$B$6:$B$46,'Group B - Scores'!$X$6:$X$46,0))</f>
        <v/>
      </c>
      <c r="H22" s="81" t="str">
        <f>IF(_xlfn.XLOOKUP(B22,'Group B - Scores'!$B$6:$B$46,'Group B - Scores'!$Y$6:$Y$46,0)=0,"",_xlfn.XLOOKUP(B22,'Group B - Scores'!$B$6:$B$46,'Group B - Scores'!$Y$6:$Y$46,0))</f>
        <v/>
      </c>
      <c r="I22" s="124">
        <v>19</v>
      </c>
    </row>
    <row r="23" spans="2:9">
      <c r="B23" s="74"/>
      <c r="C23" s="33" t="str">
        <f>IF(_xlfn.XLOOKUP(B23,'Group B - Scores'!$B$6:$B$46,'Group B - Scores'!$E$6:$E$46,0)=0,"",_xlfn.XLOOKUP(B23,'Group B - Scores'!$B$6:$B$46, 'Group B - Scores'!$E$6:$E$46,0))</f>
        <v/>
      </c>
      <c r="D23" s="33" t="str">
        <f>IF(_xlfn.XLOOKUP(B23,'Group B - Scores'!$B$6:$B$46,'Group B - Scores'!$D$6:$D$46,0)=0,"",_xlfn.XLOOKUP(B23,'Group B - Scores'!$B$6:$B$46,'Group B - Scores'!$D$6:$D$46,0))</f>
        <v/>
      </c>
      <c r="E23" s="33" t="str">
        <f>IF(_xlfn.XLOOKUP(B23,'Group B - Scores'!$B$6:$B$46,'Group B - Scores'!$C$6:$C$46,0)=0,"",_xlfn.XLOOKUP(B23,'Group B - Scores'!$B$6:$B$46,'Group B - Scores'!$C$6:$C$46,0))</f>
        <v/>
      </c>
      <c r="F23" s="33" t="str">
        <f>IF(_xlfn.XLOOKUP(B23,'Group B - Scores'!$B$6:$B$46,'Group B - Scores'!$F$6:$F$46,0)=0,"",_xlfn.XLOOKUP(B23,'Group B - Scores'!$B$6:$B$46,'Group B - Scores'!$F$6:$F$46,0))</f>
        <v/>
      </c>
      <c r="G23" s="33" t="str">
        <f>IF(_xlfn.XLOOKUP(B23,'Group B - Scores'!$B$6:$B$46,'Group B - Scores'!$X$6:$X$46,0)=0,"",_xlfn.XLOOKUP(B23,'Group B - Scores'!$B$6:$B$46,'Group B - Scores'!$X$6:$X$46,0))</f>
        <v/>
      </c>
      <c r="H23" s="81" t="str">
        <f>IF(_xlfn.XLOOKUP(B23,'Group B - Scores'!$B$6:$B$46,'Group B - Scores'!$Y$6:$Y$46,0)=0,"",_xlfn.XLOOKUP(B23,'Group B - Scores'!$B$6:$B$46,'Group B - Scores'!$Y$6:$Y$46,0))</f>
        <v/>
      </c>
      <c r="I23" s="124">
        <v>20</v>
      </c>
    </row>
    <row r="24" spans="2:9">
      <c r="B24" s="74"/>
      <c r="C24" s="33" t="str">
        <f>IF(_xlfn.XLOOKUP(B24,'Group B - Scores'!$B$6:$B$46,'Group B - Scores'!$E$6:$E$46,0)=0,"",_xlfn.XLOOKUP(B24,'Group B - Scores'!$B$6:$B$46, 'Group B - Scores'!$E$6:$E$46,0))</f>
        <v/>
      </c>
      <c r="D24" s="33" t="str">
        <f>IF(_xlfn.XLOOKUP(B24,'Group B - Scores'!$B$6:$B$46,'Group B - Scores'!$D$6:$D$46,0)=0,"",_xlfn.XLOOKUP(B24,'Group B - Scores'!$B$6:$B$46,'Group B - Scores'!$D$6:$D$46,0))</f>
        <v/>
      </c>
      <c r="E24" s="33" t="str">
        <f>IF(_xlfn.XLOOKUP(B24,'Group B - Scores'!$B$6:$B$46,'Group B - Scores'!$C$6:$C$46,0)=0,"",_xlfn.XLOOKUP(B24,'Group B - Scores'!$B$6:$B$46,'Group B - Scores'!$C$6:$C$46,0))</f>
        <v/>
      </c>
      <c r="F24" s="33" t="str">
        <f>IF(_xlfn.XLOOKUP(B24,'Group B - Scores'!$B$6:$B$46,'Group B - Scores'!$F$6:$F$46,0)=0,"",_xlfn.XLOOKUP(B24,'Group B - Scores'!$B$6:$B$46,'Group B - Scores'!$F$6:$F$46,0))</f>
        <v/>
      </c>
      <c r="G24" s="33" t="str">
        <f>IF(_xlfn.XLOOKUP(B24,'Group B - Scores'!$B$6:$B$46,'Group B - Scores'!$X$6:$X$46,0)=0,"",_xlfn.XLOOKUP(B24,'Group B - Scores'!$B$6:$B$46,'Group B - Scores'!$X$6:$X$46,0))</f>
        <v/>
      </c>
      <c r="H24" s="81" t="str">
        <f>IF(_xlfn.XLOOKUP(B24,'Group B - Scores'!$B$6:$B$46,'Group B - Scores'!$Y$6:$Y$46,0)=0,"",_xlfn.XLOOKUP(B24,'Group B - Scores'!$B$6:$B$46,'Group B - Scores'!$Y$6:$Y$46,0))</f>
        <v/>
      </c>
      <c r="I24" s="124">
        <v>21</v>
      </c>
    </row>
    <row r="25" spans="2:9">
      <c r="B25" s="74"/>
      <c r="C25" s="33" t="str">
        <f>IF(_xlfn.XLOOKUP(B25,'Group B - Scores'!$B$6:$B$46,'Group B - Scores'!$E$6:$E$46,0)=0,"",_xlfn.XLOOKUP(B25,'Group B - Scores'!$B$6:$B$46, 'Group B - Scores'!$E$6:$E$46,0))</f>
        <v/>
      </c>
      <c r="D25" s="33" t="str">
        <f>IF(_xlfn.XLOOKUP(B25,'Group B - Scores'!$B$6:$B$46,'Group B - Scores'!$D$6:$D$46,0)=0,"",_xlfn.XLOOKUP(B25,'Group B - Scores'!$B$6:$B$46,'Group B - Scores'!$D$6:$D$46,0))</f>
        <v/>
      </c>
      <c r="E25" s="33" t="str">
        <f>IF(_xlfn.XLOOKUP(B25,'Group B - Scores'!$B$6:$B$46,'Group B - Scores'!$C$6:$C$46,0)=0,"",_xlfn.XLOOKUP(B25,'Group B - Scores'!$B$6:$B$46,'Group B - Scores'!$C$6:$C$46,0))</f>
        <v/>
      </c>
      <c r="F25" s="33" t="str">
        <f>IF(_xlfn.XLOOKUP(B25,'Group B - Scores'!$B$6:$B$46,'Group B - Scores'!$F$6:$F$46,0)=0,"",_xlfn.XLOOKUP(B25,'Group B - Scores'!$B$6:$B$46,'Group B - Scores'!$F$6:$F$46,0))</f>
        <v/>
      </c>
      <c r="G25" s="33" t="str">
        <f>IF(_xlfn.XLOOKUP(B25,'Group B - Scores'!$B$6:$B$46,'Group B - Scores'!$X$6:$X$46,0)=0,"",_xlfn.XLOOKUP(B25,'Group B - Scores'!$B$6:$B$46,'Group B - Scores'!$X$6:$X$46,0))</f>
        <v/>
      </c>
      <c r="H25" s="81" t="str">
        <f>IF(_xlfn.XLOOKUP(B25,'Group B - Scores'!$B$6:$B$46,'Group B - Scores'!$Y$6:$Y$46,0)=0,"",_xlfn.XLOOKUP(B25,'Group B - Scores'!$B$6:$B$46,'Group B - Scores'!$Y$6:$Y$46,0))</f>
        <v/>
      </c>
      <c r="I25" s="124">
        <v>22</v>
      </c>
    </row>
    <row r="26" spans="2:9">
      <c r="B26" s="74"/>
      <c r="C26" s="33" t="str">
        <f>IF(_xlfn.XLOOKUP(B26,'Group B - Scores'!$B$6:$B$46,'Group B - Scores'!$E$6:$E$46,0)=0,"",_xlfn.XLOOKUP(B26,'Group B - Scores'!$B$6:$B$46, 'Group B - Scores'!$E$6:$E$46,0))</f>
        <v/>
      </c>
      <c r="D26" s="33" t="str">
        <f>IF(_xlfn.XLOOKUP(B26,'Group B - Scores'!$B$6:$B$46,'Group B - Scores'!$D$6:$D$46,0)=0,"",_xlfn.XLOOKUP(B26,'Group B - Scores'!$B$6:$B$46,'Group B - Scores'!$D$6:$D$46,0))</f>
        <v/>
      </c>
      <c r="E26" s="33" t="str">
        <f>IF(_xlfn.XLOOKUP(B26,'Group B - Scores'!$B$6:$B$46,'Group B - Scores'!$C$6:$C$46,0)=0,"",_xlfn.XLOOKUP(B26,'Group B - Scores'!$B$6:$B$46,'Group B - Scores'!$C$6:$C$46,0))</f>
        <v/>
      </c>
      <c r="F26" s="33" t="str">
        <f>IF(_xlfn.XLOOKUP(B26,'Group B - Scores'!$B$6:$B$46,'Group B - Scores'!$F$6:$F$46,0)=0,"",_xlfn.XLOOKUP(B26,'Group B - Scores'!$B$6:$B$46,'Group B - Scores'!$F$6:$F$46,0))</f>
        <v/>
      </c>
      <c r="G26" s="33" t="str">
        <f>IF(_xlfn.XLOOKUP(B26,'Group B - Scores'!$B$6:$B$46,'Group B - Scores'!$X$6:$X$46,0)=0,"",_xlfn.XLOOKUP(B26,'Group B - Scores'!$B$6:$B$46,'Group B - Scores'!$X$6:$X$46,0))</f>
        <v/>
      </c>
      <c r="H26" s="81" t="str">
        <f>IF(_xlfn.XLOOKUP(B26,'Group B - Scores'!$B$6:$B$46,'Group B - Scores'!$Y$6:$Y$46,0)=0,"",_xlfn.XLOOKUP(B26,'Group B - Scores'!$B$6:$B$46,'Group B - Scores'!$Y$6:$Y$46,0))</f>
        <v/>
      </c>
      <c r="I26" s="124">
        <v>23</v>
      </c>
    </row>
    <row r="27" spans="2:9">
      <c r="B27" s="74"/>
      <c r="C27" s="33" t="str">
        <f>IF(_xlfn.XLOOKUP(B27,'Group B - Scores'!$B$6:$B$46,'Group B - Scores'!$E$6:$E$46,0)=0,"",_xlfn.XLOOKUP(B27,'Group B - Scores'!$B$6:$B$46, 'Group B - Scores'!$E$6:$E$46,0))</f>
        <v/>
      </c>
      <c r="D27" s="33" t="str">
        <f>IF(_xlfn.XLOOKUP(B27,'Group B - Scores'!$B$6:$B$46,'Group B - Scores'!$D$6:$D$46,0)=0,"",_xlfn.XLOOKUP(B27,'Group B - Scores'!$B$6:$B$46,'Group B - Scores'!$D$6:$D$46,0))</f>
        <v/>
      </c>
      <c r="E27" s="33" t="str">
        <f>IF(_xlfn.XLOOKUP(B27,'Group B - Scores'!$B$6:$B$46,'Group B - Scores'!$C$6:$C$46,0)=0,"",_xlfn.XLOOKUP(B27,'Group B - Scores'!$B$6:$B$46,'Group B - Scores'!$C$6:$C$46,0))</f>
        <v/>
      </c>
      <c r="F27" s="33" t="str">
        <f>IF(_xlfn.XLOOKUP(B27,'Group B - Scores'!$B$6:$B$46,'Group B - Scores'!$F$6:$F$46,0)=0,"",_xlfn.XLOOKUP(B27,'Group B - Scores'!$B$6:$B$46,'Group B - Scores'!$F$6:$F$46,0))</f>
        <v/>
      </c>
      <c r="G27" s="33" t="str">
        <f>IF(_xlfn.XLOOKUP(B27,'Group B - Scores'!$B$6:$B$46,'Group B - Scores'!$X$6:$X$46,0)=0,"",_xlfn.XLOOKUP(B27,'Group B - Scores'!$B$6:$B$46,'Group B - Scores'!$X$6:$X$46,0))</f>
        <v/>
      </c>
      <c r="H27" s="81" t="str">
        <f>IF(_xlfn.XLOOKUP(B27,'Group B - Scores'!$B$6:$B$46,'Group B - Scores'!$Y$6:$Y$46,0)=0,"",_xlfn.XLOOKUP(B27,'Group B - Scores'!$B$6:$B$46,'Group B - Scores'!$Y$6:$Y$46,0))</f>
        <v/>
      </c>
      <c r="I27" s="124">
        <v>24</v>
      </c>
    </row>
    <row r="28" spans="2:9">
      <c r="B28" s="74"/>
      <c r="C28" s="33" t="str">
        <f>IF(_xlfn.XLOOKUP(B28,'Group B - Scores'!$B$6:$B$46,'Group B - Scores'!$E$6:$E$46,0)=0,"",_xlfn.XLOOKUP(B28,'Group B - Scores'!$B$6:$B$46, 'Group B - Scores'!$E$6:$E$46,0))</f>
        <v/>
      </c>
      <c r="D28" s="33" t="str">
        <f>IF(_xlfn.XLOOKUP(B28,'Group B - Scores'!$B$6:$B$46,'Group B - Scores'!$D$6:$D$46,0)=0,"",_xlfn.XLOOKUP(B28,'Group B - Scores'!$B$6:$B$46,'Group B - Scores'!$D$6:$D$46,0))</f>
        <v/>
      </c>
      <c r="E28" s="33" t="str">
        <f>IF(_xlfn.XLOOKUP(B28,'Group B - Scores'!$B$6:$B$46,'Group B - Scores'!$C$6:$C$46,0)=0,"",_xlfn.XLOOKUP(B28,'Group B - Scores'!$B$6:$B$46,'Group B - Scores'!$C$6:$C$46,0))</f>
        <v/>
      </c>
      <c r="F28" s="33" t="str">
        <f>IF(_xlfn.XLOOKUP(B28,'Group B - Scores'!$B$6:$B$46,'Group B - Scores'!$F$6:$F$46,0)=0,"",_xlfn.XLOOKUP(B28,'Group B - Scores'!$B$6:$B$46,'Group B - Scores'!$F$6:$F$46,0))</f>
        <v/>
      </c>
      <c r="G28" s="33" t="str">
        <f>IF(_xlfn.XLOOKUP(B28,'Group B - Scores'!$B$6:$B$46,'Group B - Scores'!$X$6:$X$46,0)=0,"",_xlfn.XLOOKUP(B28,'Group B - Scores'!$B$6:$B$46,'Group B - Scores'!$X$6:$X$46,0))</f>
        <v/>
      </c>
      <c r="H28" s="81" t="str">
        <f>IF(_xlfn.XLOOKUP(B28,'Group B - Scores'!$B$6:$B$46,'Group B - Scores'!$Y$6:$Y$46,0)=0,"",_xlfn.XLOOKUP(B28,'Group B - Scores'!$B$6:$B$46,'Group B - Scores'!$Y$6:$Y$46,0))</f>
        <v/>
      </c>
      <c r="I28" s="124">
        <v>25</v>
      </c>
    </row>
    <row r="29" spans="2:9">
      <c r="B29" s="74"/>
      <c r="C29" s="33" t="str">
        <f>IF(_xlfn.XLOOKUP(B29,'Group B - Scores'!$B$6:$B$46,'Group B - Scores'!$E$6:$E$46,0)=0,"",_xlfn.XLOOKUP(B29,'Group B - Scores'!$B$6:$B$46, 'Group B - Scores'!$E$6:$E$46,0))</f>
        <v/>
      </c>
      <c r="D29" s="33" t="str">
        <f>IF(_xlfn.XLOOKUP(B29,'Group B - Scores'!$B$6:$B$46,'Group B - Scores'!$D$6:$D$46,0)=0,"",_xlfn.XLOOKUP(B29,'Group B - Scores'!$B$6:$B$46,'Group B - Scores'!$D$6:$D$46,0))</f>
        <v/>
      </c>
      <c r="E29" s="33" t="str">
        <f>IF(_xlfn.XLOOKUP(B29,'Group B - Scores'!$B$6:$B$46,'Group B - Scores'!$C$6:$C$46,0)=0,"",_xlfn.XLOOKUP(B29,'Group B - Scores'!$B$6:$B$46,'Group B - Scores'!$C$6:$C$46,0))</f>
        <v/>
      </c>
      <c r="F29" s="33" t="str">
        <f>IF(_xlfn.XLOOKUP(B29,'Group B - Scores'!$B$6:$B$46,'Group B - Scores'!$F$6:$F$46,0)=0,"",_xlfn.XLOOKUP(B29,'Group B - Scores'!$B$6:$B$46,'Group B - Scores'!$F$6:$F$46,0))</f>
        <v/>
      </c>
      <c r="G29" s="33" t="str">
        <f>IF(_xlfn.XLOOKUP(B29,'Group B - Scores'!$B$6:$B$46,'Group B - Scores'!$X$6:$X$46,0)=0,"",_xlfn.XLOOKUP(B29,'Group B - Scores'!$B$6:$B$46,'Group B - Scores'!$X$6:$X$46,0))</f>
        <v/>
      </c>
      <c r="H29" s="81" t="str">
        <f>IF(_xlfn.XLOOKUP(B29,'Group B - Scores'!$B$6:$B$46,'Group B - Scores'!$Y$6:$Y$46,0)=0,"",_xlfn.XLOOKUP(B29,'Group B - Scores'!$B$6:$B$46,'Group B - Scores'!$Y$6:$Y$46,0))</f>
        <v/>
      </c>
      <c r="I29" s="124">
        <v>26</v>
      </c>
    </row>
    <row r="30" spans="2:9">
      <c r="B30" s="74"/>
      <c r="C30" s="33" t="str">
        <f>IF(_xlfn.XLOOKUP(B30,'Group B - Scores'!$B$6:$B$46,'Group B - Scores'!$E$6:$E$46,0)=0,"",_xlfn.XLOOKUP(B30,'Group B - Scores'!$B$6:$B$46, 'Group B - Scores'!$E$6:$E$46,0))</f>
        <v/>
      </c>
      <c r="D30" s="33" t="str">
        <f>IF(_xlfn.XLOOKUP(B30,'Group B - Scores'!$B$6:$B$46,'Group B - Scores'!$D$6:$D$46,0)=0,"",_xlfn.XLOOKUP(B30,'Group B - Scores'!$B$6:$B$46,'Group B - Scores'!$D$6:$D$46,0))</f>
        <v/>
      </c>
      <c r="E30" s="33" t="str">
        <f>IF(_xlfn.XLOOKUP(B30,'Group B - Scores'!$B$6:$B$46,'Group B - Scores'!$C$6:$C$46,0)=0,"",_xlfn.XLOOKUP(B30,'Group B - Scores'!$B$6:$B$46,'Group B - Scores'!$C$6:$C$46,0))</f>
        <v/>
      </c>
      <c r="F30" s="33" t="str">
        <f>IF(_xlfn.XLOOKUP(B30,'Group B - Scores'!$B$6:$B$46,'Group B - Scores'!$F$6:$F$46,0)=0,"",_xlfn.XLOOKUP(B30,'Group B - Scores'!$B$6:$B$46,'Group B - Scores'!$F$6:$F$46,0))</f>
        <v/>
      </c>
      <c r="G30" s="33" t="str">
        <f>IF(_xlfn.XLOOKUP(B30,'Group B - Scores'!$B$6:$B$46,'Group B - Scores'!$X$6:$X$46,0)=0,"",_xlfn.XLOOKUP(B30,'Group B - Scores'!$B$6:$B$46,'Group B - Scores'!$X$6:$X$46,0))</f>
        <v/>
      </c>
      <c r="H30" s="81" t="str">
        <f>IF(_xlfn.XLOOKUP(B30,'Group B - Scores'!$B$6:$B$46,'Group B - Scores'!$Y$6:$Y$46,0)=0,"",_xlfn.XLOOKUP(B30,'Group B - Scores'!$B$6:$B$46,'Group B - Scores'!$Y$6:$Y$46,0))</f>
        <v/>
      </c>
      <c r="I30" s="124">
        <v>27</v>
      </c>
    </row>
    <row r="31" spans="2:9">
      <c r="B31" s="74"/>
      <c r="C31" s="33" t="str">
        <f>IF(_xlfn.XLOOKUP(B31,'Group B - Scores'!$B$6:$B$46,'Group B - Scores'!$E$6:$E$46,0)=0,"",_xlfn.XLOOKUP(B31,'Group B - Scores'!$B$6:$B$46, 'Group B - Scores'!$E$6:$E$46,0))</f>
        <v/>
      </c>
      <c r="D31" s="33" t="str">
        <f>IF(_xlfn.XLOOKUP(B31,'Group B - Scores'!$B$6:$B$46,'Group B - Scores'!$D$6:$D$46,0)=0,"",_xlfn.XLOOKUP(B31,'Group B - Scores'!$B$6:$B$46,'Group B - Scores'!$D$6:$D$46,0))</f>
        <v/>
      </c>
      <c r="E31" s="33" t="str">
        <f>IF(_xlfn.XLOOKUP(B31,'Group B - Scores'!$B$6:$B$46,'Group B - Scores'!$C$6:$C$46,0)=0,"",_xlfn.XLOOKUP(B31,'Group B - Scores'!$B$6:$B$46,'Group B - Scores'!$C$6:$C$46,0))</f>
        <v/>
      </c>
      <c r="F31" s="33" t="str">
        <f>IF(_xlfn.XLOOKUP(B31,'Group B - Scores'!$B$6:$B$46,'Group B - Scores'!$F$6:$F$46,0)=0,"",_xlfn.XLOOKUP(B31,'Group B - Scores'!$B$6:$B$46,'Group B - Scores'!$F$6:$F$46,0))</f>
        <v/>
      </c>
      <c r="G31" s="33" t="str">
        <f>IF(_xlfn.XLOOKUP(B31,'Group B - Scores'!$B$6:$B$46,'Group B - Scores'!$X$6:$X$46,0)=0,"",_xlfn.XLOOKUP(B31,'Group B - Scores'!$B$6:$B$46,'Group B - Scores'!$X$6:$X$46,0))</f>
        <v/>
      </c>
      <c r="H31" s="81" t="str">
        <f>IF(_xlfn.XLOOKUP(B31,'Group B - Scores'!$B$6:$B$46,'Group B - Scores'!$Y$6:$Y$46,0)=0,"",_xlfn.XLOOKUP(B31,'Group B - Scores'!$B$6:$B$46,'Group B - Scores'!$Y$6:$Y$46,0))</f>
        <v/>
      </c>
      <c r="I31" s="124">
        <v>28</v>
      </c>
    </row>
    <row r="32" spans="2:9">
      <c r="B32" s="74"/>
      <c r="C32" s="33" t="str">
        <f>IF(_xlfn.XLOOKUP(B32,'Group B - Scores'!$B$6:$B$46,'Group B - Scores'!$E$6:$E$46,0)=0,"",_xlfn.XLOOKUP(B32,'Group B - Scores'!$B$6:$B$46, 'Group B - Scores'!$E$6:$E$46,0))</f>
        <v/>
      </c>
      <c r="D32" s="33" t="str">
        <f>IF(_xlfn.XLOOKUP(B32,'Group B - Scores'!$B$6:$B$46,'Group B - Scores'!$D$6:$D$46,0)=0,"",_xlfn.XLOOKUP(B32,'Group B - Scores'!$B$6:$B$46,'Group B - Scores'!$D$6:$D$46,0))</f>
        <v/>
      </c>
      <c r="E32" s="33" t="str">
        <f>IF(_xlfn.XLOOKUP(B32,'Group B - Scores'!$B$6:$B$46,'Group B - Scores'!$C$6:$C$46,0)=0,"",_xlfn.XLOOKUP(B32,'Group B - Scores'!$B$6:$B$46,'Group B - Scores'!$C$6:$C$46,0))</f>
        <v/>
      </c>
      <c r="F32" s="33" t="str">
        <f>IF(_xlfn.XLOOKUP(B32,'Group B - Scores'!$B$6:$B$46,'Group B - Scores'!$F$6:$F$46,0)=0,"",_xlfn.XLOOKUP(B32,'Group B - Scores'!$B$6:$B$46,'Group B - Scores'!$F$6:$F$46,0))</f>
        <v/>
      </c>
      <c r="G32" s="33" t="str">
        <f>IF(_xlfn.XLOOKUP(B32,'Group B - Scores'!$B$6:$B$46,'Group B - Scores'!$X$6:$X$46,0)=0,"",_xlfn.XLOOKUP(B32,'Group B - Scores'!$B$6:$B$46,'Group B - Scores'!$X$6:$X$46,0))</f>
        <v/>
      </c>
      <c r="H32" s="81" t="str">
        <f>IF(_xlfn.XLOOKUP(B32,'Group B - Scores'!$B$6:$B$46,'Group B - Scores'!$Y$6:$Y$46,0)=0,"",_xlfn.XLOOKUP(B32,'Group B - Scores'!$B$6:$B$46,'Group B - Scores'!$Y$6:$Y$46,0))</f>
        <v/>
      </c>
      <c r="I32" s="124">
        <v>29</v>
      </c>
    </row>
    <row r="33" spans="2:9">
      <c r="B33" s="74"/>
      <c r="C33" s="33" t="str">
        <f>IF(_xlfn.XLOOKUP(B33,'Group B - Scores'!$B$6:$B$46,'Group B - Scores'!$E$6:$E$46,0)=0,"",_xlfn.XLOOKUP(B33,'Group B - Scores'!$B$6:$B$46, 'Group B - Scores'!$E$6:$E$46,0))</f>
        <v/>
      </c>
      <c r="D33" s="33" t="str">
        <f>IF(_xlfn.XLOOKUP(B33,'Group B - Scores'!$B$6:$B$46,'Group B - Scores'!$D$6:$D$46,0)=0,"",_xlfn.XLOOKUP(B33,'Group B - Scores'!$B$6:$B$46,'Group B - Scores'!$D$6:$D$46,0))</f>
        <v/>
      </c>
      <c r="E33" s="33" t="str">
        <f>IF(_xlfn.XLOOKUP(B33,'Group B - Scores'!$B$6:$B$46,'Group B - Scores'!$C$6:$C$46,0)=0,"",_xlfn.XLOOKUP(B33,'Group B - Scores'!$B$6:$B$46,'Group B - Scores'!$C$6:$C$46,0))</f>
        <v/>
      </c>
      <c r="F33" s="33" t="str">
        <f>IF(_xlfn.XLOOKUP(B33,'Group B - Scores'!$B$6:$B$46,'Group B - Scores'!$F$6:$F$46,0)=0,"",_xlfn.XLOOKUP(B33,'Group B - Scores'!$B$6:$B$46,'Group B - Scores'!$F$6:$F$46,0))</f>
        <v/>
      </c>
      <c r="G33" s="33" t="str">
        <f>IF(_xlfn.XLOOKUP(B33,'Group B - Scores'!$B$6:$B$46,'Group B - Scores'!$X$6:$X$46,0)=0,"",_xlfn.XLOOKUP(B33,'Group B - Scores'!$B$6:$B$46,'Group B - Scores'!$X$6:$X$46,0))</f>
        <v/>
      </c>
      <c r="H33" s="81" t="str">
        <f>IF(_xlfn.XLOOKUP(B33,'Group B - Scores'!$B$6:$B$46,'Group B - Scores'!$Y$6:$Y$46,0)=0,"",_xlfn.XLOOKUP(B33,'Group B - Scores'!$B$6:$B$46,'Group B - Scores'!$Y$6:$Y$46,0))</f>
        <v/>
      </c>
      <c r="I33" s="124">
        <v>30</v>
      </c>
    </row>
    <row r="34" spans="2:9">
      <c r="B34" s="74"/>
      <c r="C34" s="33" t="str">
        <f>IF(_xlfn.XLOOKUP(B34,'Group B - Scores'!$B$6:$B$46,'Group B - Scores'!$E$6:$E$46,0)=0,"",_xlfn.XLOOKUP(B34,'Group B - Scores'!$B$6:$B$46, 'Group B - Scores'!$E$6:$E$46,0))</f>
        <v/>
      </c>
      <c r="D34" s="33" t="str">
        <f>IF(_xlfn.XLOOKUP(B34,'Group B - Scores'!$B$6:$B$46,'Group B - Scores'!$D$6:$D$46,0)=0,"",_xlfn.XLOOKUP(B34,'Group B - Scores'!$B$6:$B$46,'Group B - Scores'!$D$6:$D$46,0))</f>
        <v/>
      </c>
      <c r="E34" s="33" t="str">
        <f>IF(_xlfn.XLOOKUP(B34,'Group B - Scores'!$B$6:$B$46,'Group B - Scores'!$C$6:$C$46,0)=0,"",_xlfn.XLOOKUP(B34,'Group B - Scores'!$B$6:$B$46,'Group B - Scores'!$C$6:$C$46,0))</f>
        <v/>
      </c>
      <c r="F34" s="33" t="str">
        <f>IF(_xlfn.XLOOKUP(B34,'Group B - Scores'!$B$6:$B$46,'Group B - Scores'!$F$6:$F$46,0)=0,"",_xlfn.XLOOKUP(B34,'Group B - Scores'!$B$6:$B$46,'Group B - Scores'!$F$6:$F$46,0))</f>
        <v/>
      </c>
      <c r="G34" s="33" t="str">
        <f>IF(_xlfn.XLOOKUP(B34,'Group B - Scores'!$B$6:$B$46,'Group B - Scores'!$X$6:$X$46,0)=0,"",_xlfn.XLOOKUP(B34,'Group B - Scores'!$B$6:$B$46,'Group B - Scores'!$X$6:$X$46,0))</f>
        <v/>
      </c>
      <c r="H34" s="81" t="str">
        <f>IF(_xlfn.XLOOKUP(B34,'Group B - Scores'!$B$6:$B$46,'Group B - Scores'!$Y$6:$Y$46,0)=0,"",_xlfn.XLOOKUP(B34,'Group B - Scores'!$B$6:$B$46,'Group B - Scores'!$Y$6:$Y$46,0))</f>
        <v/>
      </c>
      <c r="I34" s="124">
        <v>31</v>
      </c>
    </row>
    <row r="35" spans="2:9">
      <c r="B35" s="74"/>
      <c r="C35" s="33" t="str">
        <f>IF(_xlfn.XLOOKUP(B35,'Group B - Scores'!$B$6:$B$46,'Group B - Scores'!$E$6:$E$46,0)=0,"",_xlfn.XLOOKUP(B35,'Group B - Scores'!$B$6:$B$46, 'Group B - Scores'!$E$6:$E$46,0))</f>
        <v/>
      </c>
      <c r="D35" s="33" t="str">
        <f>IF(_xlfn.XLOOKUP(B35,'Group B - Scores'!$B$6:$B$46,'Group B - Scores'!$D$6:$D$46,0)=0,"",_xlfn.XLOOKUP(B35,'Group B - Scores'!$B$6:$B$46,'Group B - Scores'!$D$6:$D$46,0))</f>
        <v/>
      </c>
      <c r="E35" s="33" t="str">
        <f>IF(_xlfn.XLOOKUP(B35,'Group B - Scores'!$B$6:$B$46,'Group B - Scores'!$C$6:$C$46,0)=0,"",_xlfn.XLOOKUP(B35,'Group B - Scores'!$B$6:$B$46,'Group B - Scores'!$C$6:$C$46,0))</f>
        <v/>
      </c>
      <c r="F35" s="33" t="str">
        <f>IF(_xlfn.XLOOKUP(B35,'Group B - Scores'!$B$6:$B$46,'Group B - Scores'!$F$6:$F$46,0)=0,"",_xlfn.XLOOKUP(B35,'Group B - Scores'!$B$6:$B$46,'Group B - Scores'!$F$6:$F$46,0))</f>
        <v/>
      </c>
      <c r="G35" s="33" t="str">
        <f>IF(_xlfn.XLOOKUP(B35,'Group B - Scores'!$B$6:$B$46,'Group B - Scores'!$X$6:$X$46,0)=0,"",_xlfn.XLOOKUP(B35,'Group B - Scores'!$B$6:$B$46,'Group B - Scores'!$X$6:$X$46,0))</f>
        <v/>
      </c>
      <c r="H35" s="81" t="str">
        <f>IF(_xlfn.XLOOKUP(B35,'Group B - Scores'!$B$6:$B$46,'Group B - Scores'!$Y$6:$Y$46,0)=0,"",_xlfn.XLOOKUP(B35,'Group B - Scores'!$B$6:$B$46,'Group B - Scores'!$Y$6:$Y$46,0))</f>
        <v/>
      </c>
      <c r="I35" s="124">
        <v>32</v>
      </c>
    </row>
    <row r="36" spans="2:9">
      <c r="B36" s="74"/>
      <c r="C36" s="33" t="str">
        <f>IF(_xlfn.XLOOKUP(B36,'Group B - Scores'!$B$6:$B$46,'Group B - Scores'!$E$6:$E$46,0)=0,"",_xlfn.XLOOKUP(B36,'Group B - Scores'!$B$6:$B$46, 'Group B - Scores'!$E$6:$E$46,0))</f>
        <v/>
      </c>
      <c r="D36" s="33" t="str">
        <f>IF(_xlfn.XLOOKUP(B36,'Group B - Scores'!$B$6:$B$46,'Group B - Scores'!$D$6:$D$46,0)=0,"",_xlfn.XLOOKUP(B36,'Group B - Scores'!$B$6:$B$46,'Group B - Scores'!$D$6:$D$46,0))</f>
        <v/>
      </c>
      <c r="E36" s="33" t="str">
        <f>IF(_xlfn.XLOOKUP(B36,'Group B - Scores'!$B$6:$B$46,'Group B - Scores'!$C$6:$C$46,0)=0,"",_xlfn.XLOOKUP(B36,'Group B - Scores'!$B$6:$B$46,'Group B - Scores'!$C$6:$C$46,0))</f>
        <v/>
      </c>
      <c r="F36" s="33" t="str">
        <f>IF(_xlfn.XLOOKUP(B36,'Group B - Scores'!$B$6:$B$46,'Group B - Scores'!$F$6:$F$46,0)=0,"",_xlfn.XLOOKUP(B36,'Group B - Scores'!$B$6:$B$46,'Group B - Scores'!$F$6:$F$46,0))</f>
        <v/>
      </c>
      <c r="G36" s="33" t="str">
        <f>IF(_xlfn.XLOOKUP(B36,'Group B - Scores'!$B$6:$B$46,'Group B - Scores'!$X$6:$X$46,0)=0,"",_xlfn.XLOOKUP(B36,'Group B - Scores'!$B$6:$B$46,'Group B - Scores'!$X$6:$X$46,0))</f>
        <v/>
      </c>
      <c r="H36" s="81" t="str">
        <f>IF(_xlfn.XLOOKUP(B36,'Group B - Scores'!$B$6:$B$46,'Group B - Scores'!$Y$6:$Y$46,0)=0,"",_xlfn.XLOOKUP(B36,'Group B - Scores'!$B$6:$B$46,'Group B - Scores'!$Y$6:$Y$46,0))</f>
        <v/>
      </c>
      <c r="I36" s="124">
        <v>33</v>
      </c>
    </row>
    <row r="37" spans="2:9">
      <c r="B37" s="74"/>
      <c r="C37" s="33" t="str">
        <f>IF(_xlfn.XLOOKUP(B37,'Group B - Scores'!$B$6:$B$46,'Group B - Scores'!$E$6:$E$46,0)=0,"",_xlfn.XLOOKUP(B37,'Group B - Scores'!$B$6:$B$46, 'Group B - Scores'!$E$6:$E$46,0))</f>
        <v/>
      </c>
      <c r="D37" s="33" t="str">
        <f>IF(_xlfn.XLOOKUP(B37,'Group B - Scores'!$B$6:$B$46,'Group B - Scores'!$D$6:$D$46,0)=0,"",_xlfn.XLOOKUP(B37,'Group B - Scores'!$B$6:$B$46,'Group B - Scores'!$D$6:$D$46,0))</f>
        <v/>
      </c>
      <c r="E37" s="33" t="str">
        <f>IF(_xlfn.XLOOKUP(B37,'Group B - Scores'!$B$6:$B$46,'Group B - Scores'!$C$6:$C$46,0)=0,"",_xlfn.XLOOKUP(B37,'Group B - Scores'!$B$6:$B$46,'Group B - Scores'!$C$6:$C$46,0))</f>
        <v/>
      </c>
      <c r="F37" s="33" t="str">
        <f>IF(_xlfn.XLOOKUP(B37,'Group B - Scores'!$B$6:$B$46,'Group B - Scores'!$F$6:$F$46,0)=0,"",_xlfn.XLOOKUP(B37,'Group B - Scores'!$B$6:$B$46,'Group B - Scores'!$F$6:$F$46,0))</f>
        <v/>
      </c>
      <c r="G37" s="33" t="str">
        <f>IF(_xlfn.XLOOKUP(B37,'Group B - Scores'!$B$6:$B$46,'Group B - Scores'!$X$6:$X$46,0)=0,"",_xlfn.XLOOKUP(B37,'Group B - Scores'!$B$6:$B$46,'Group B - Scores'!$X$6:$X$46,0))</f>
        <v/>
      </c>
      <c r="H37" s="81" t="str">
        <f>IF(_xlfn.XLOOKUP(B37,'Group B - Scores'!$B$6:$B$46,'Group B - Scores'!$Y$6:$Y$46,0)=0,"",_xlfn.XLOOKUP(B37,'Group B - Scores'!$B$6:$B$46,'Group B - Scores'!$Y$6:$Y$46,0))</f>
        <v/>
      </c>
      <c r="I37" s="124">
        <v>34</v>
      </c>
    </row>
    <row r="38" spans="2:9">
      <c r="B38" s="74"/>
      <c r="C38" s="33" t="str">
        <f>IF(_xlfn.XLOOKUP(B38,'Group B - Scores'!$B$6:$B$46,'Group B - Scores'!$E$6:$E$46,0)=0,"",_xlfn.XLOOKUP(B38,'Group B - Scores'!$B$6:$B$46, 'Group B - Scores'!$E$6:$E$46,0))</f>
        <v/>
      </c>
      <c r="D38" s="33" t="str">
        <f>IF(_xlfn.XLOOKUP(B38,'Group B - Scores'!$B$6:$B$46,'Group B - Scores'!$D$6:$D$46,0)=0,"",_xlfn.XLOOKUP(B38,'Group B - Scores'!$B$6:$B$46,'Group B - Scores'!$D$6:$D$46,0))</f>
        <v/>
      </c>
      <c r="E38" s="33" t="str">
        <f>IF(_xlfn.XLOOKUP(B38,'Group B - Scores'!$B$6:$B$46,'Group B - Scores'!$C$6:$C$46,0)=0,"",_xlfn.XLOOKUP(B38,'Group B - Scores'!$B$6:$B$46,'Group B - Scores'!$C$6:$C$46,0))</f>
        <v/>
      </c>
      <c r="F38" s="33" t="str">
        <f>IF(_xlfn.XLOOKUP(B38,'Group B - Scores'!$B$6:$B$46,'Group B - Scores'!$F$6:$F$46,0)=0,"",_xlfn.XLOOKUP(B38,'Group B - Scores'!$B$6:$B$46,'Group B - Scores'!$F$6:$F$46,0))</f>
        <v/>
      </c>
      <c r="G38" s="33" t="str">
        <f>IF(_xlfn.XLOOKUP(B38,'Group B - Scores'!$B$6:$B$46,'Group B - Scores'!$X$6:$X$46,0)=0,"",_xlfn.XLOOKUP(B38,'Group B - Scores'!$B$6:$B$46,'Group B - Scores'!$X$6:$X$46,0))</f>
        <v/>
      </c>
      <c r="H38" s="81" t="str">
        <f>IF(_xlfn.XLOOKUP(B38,'Group B - Scores'!$B$6:$B$46,'Group B - Scores'!$Y$6:$Y$46,0)=0,"",_xlfn.XLOOKUP(B38,'Group B - Scores'!$B$6:$B$46,'Group B - Scores'!$Y$6:$Y$46,0))</f>
        <v/>
      </c>
      <c r="I38" s="124">
        <v>35</v>
      </c>
    </row>
    <row r="39" spans="2:9">
      <c r="B39" s="74"/>
      <c r="C39" s="33" t="str">
        <f>IF(_xlfn.XLOOKUP(B39,'Group B - Scores'!$B$6:$B$46,'Group B - Scores'!$E$6:$E$46,0)=0,"",_xlfn.XLOOKUP(B39,'Group B - Scores'!$B$6:$B$46, 'Group B - Scores'!$E$6:$E$46,0))</f>
        <v/>
      </c>
      <c r="D39" s="33" t="str">
        <f>IF(_xlfn.XLOOKUP(B39,'Group B - Scores'!$B$6:$B$46,'Group B - Scores'!$D$6:$D$46,0)=0,"",_xlfn.XLOOKUP(B39,'Group B - Scores'!$B$6:$B$46,'Group B - Scores'!$D$6:$D$46,0))</f>
        <v/>
      </c>
      <c r="E39" s="33" t="str">
        <f>IF(_xlfn.XLOOKUP(B39,'Group B - Scores'!$B$6:$B$46,'Group B - Scores'!$C$6:$C$46,0)=0,"",_xlfn.XLOOKUP(B39,'Group B - Scores'!$B$6:$B$46,'Group B - Scores'!$C$6:$C$46,0))</f>
        <v/>
      </c>
      <c r="F39" s="33" t="str">
        <f>IF(_xlfn.XLOOKUP(B39,'Group B - Scores'!$B$6:$B$46,'Group B - Scores'!$F$6:$F$46,0)=0,"",_xlfn.XLOOKUP(B39,'Group B - Scores'!$B$6:$B$46,'Group B - Scores'!$F$6:$F$46,0))</f>
        <v/>
      </c>
      <c r="G39" s="33" t="str">
        <f>IF(_xlfn.XLOOKUP(B39,'Group B - Scores'!$B$6:$B$46,'Group B - Scores'!$X$6:$X$46,0)=0,"",_xlfn.XLOOKUP(B39,'Group B - Scores'!$B$6:$B$46,'Group B - Scores'!$X$6:$X$46,0))</f>
        <v/>
      </c>
      <c r="H39" s="81" t="str">
        <f>IF(_xlfn.XLOOKUP(B39,'Group B - Scores'!$B$6:$B$46,'Group B - Scores'!$Y$6:$Y$46,0)=0,"",_xlfn.XLOOKUP(B39,'Group B - Scores'!$B$6:$B$46,'Group B - Scores'!$Y$6:$Y$46,0))</f>
        <v/>
      </c>
      <c r="I39" s="124">
        <v>36</v>
      </c>
    </row>
    <row r="40" spans="2:9">
      <c r="B40" s="74"/>
      <c r="C40" s="33" t="str">
        <f>IF(_xlfn.XLOOKUP(B40,'Group B - Scores'!$B$6:$B$46,'Group B - Scores'!$E$6:$E$46,0)=0,"",_xlfn.XLOOKUP(B40,'Group B - Scores'!$B$6:$B$46, 'Group B - Scores'!$E$6:$E$46,0))</f>
        <v/>
      </c>
      <c r="D40" s="33" t="str">
        <f>IF(_xlfn.XLOOKUP(B40,'Group B - Scores'!$B$6:$B$46,'Group B - Scores'!$D$6:$D$46,0)=0,"",_xlfn.XLOOKUP(B40,'Group B - Scores'!$B$6:$B$46,'Group B - Scores'!$D$6:$D$46,0))</f>
        <v/>
      </c>
      <c r="E40" s="33" t="str">
        <f>IF(_xlfn.XLOOKUP(B40,'Group B - Scores'!$B$6:$B$46,'Group B - Scores'!$C$6:$C$46,0)=0,"",_xlfn.XLOOKUP(B40,'Group B - Scores'!$B$6:$B$46,'Group B - Scores'!$C$6:$C$46,0))</f>
        <v/>
      </c>
      <c r="F40" s="33" t="str">
        <f>IF(_xlfn.XLOOKUP(B40,'Group B - Scores'!$B$6:$B$46,'Group B - Scores'!$F$6:$F$46,0)=0,"",_xlfn.XLOOKUP(B40,'Group B - Scores'!$B$6:$B$46,'Group B - Scores'!$F$6:$F$46,0))</f>
        <v/>
      </c>
      <c r="G40" s="33" t="str">
        <f>IF(_xlfn.XLOOKUP(B40,'Group B - Scores'!$B$6:$B$46,'Group B - Scores'!$X$6:$X$46,0)=0,"",_xlfn.XLOOKUP(B40,'Group B - Scores'!$B$6:$B$46,'Group B - Scores'!$X$6:$X$46,0))</f>
        <v/>
      </c>
      <c r="H40" s="81" t="str">
        <f>IF(_xlfn.XLOOKUP(B40,'Group B - Scores'!$B$6:$B$46,'Group B - Scores'!$Y$6:$Y$46,0)=0,"",_xlfn.XLOOKUP(B40,'Group B - Scores'!$B$6:$B$46,'Group B - Scores'!$Y$6:$Y$46,0))</f>
        <v/>
      </c>
      <c r="I40" s="124">
        <v>37</v>
      </c>
    </row>
    <row r="41" spans="2:9">
      <c r="B41" s="74"/>
      <c r="C41" s="33" t="str">
        <f>IF(_xlfn.XLOOKUP(B41,'Group B - Scores'!$B$6:$B$46,'Group B - Scores'!$E$6:$E$46,0)=0,"",_xlfn.XLOOKUP(B41,'Group B - Scores'!$B$6:$B$46, 'Group B - Scores'!$E$6:$E$46,0))</f>
        <v/>
      </c>
      <c r="D41" s="33" t="str">
        <f>IF(_xlfn.XLOOKUP(B41,'Group B - Scores'!$B$6:$B$46,'Group B - Scores'!$D$6:$D$46,0)=0,"",_xlfn.XLOOKUP(B41,'Group B - Scores'!$B$6:$B$46,'Group B - Scores'!$D$6:$D$46,0))</f>
        <v/>
      </c>
      <c r="E41" s="33" t="str">
        <f>IF(_xlfn.XLOOKUP(B41,'Group B - Scores'!$B$6:$B$46,'Group B - Scores'!$C$6:$C$46,0)=0,"",_xlfn.XLOOKUP(B41,'Group B - Scores'!$B$6:$B$46,'Group B - Scores'!$C$6:$C$46,0))</f>
        <v/>
      </c>
      <c r="F41" s="33" t="str">
        <f>IF(_xlfn.XLOOKUP(B41,'Group B - Scores'!$B$6:$B$46,'Group B - Scores'!$F$6:$F$46,0)=0,"",_xlfn.XLOOKUP(B41,'Group B - Scores'!$B$6:$B$46,'Group B - Scores'!$F$6:$F$46,0))</f>
        <v/>
      </c>
      <c r="G41" s="33" t="str">
        <f>IF(_xlfn.XLOOKUP(B41,'Group B - Scores'!$B$6:$B$46,'Group B - Scores'!$X$6:$X$46,0)=0,"",_xlfn.XLOOKUP(B41,'Group B - Scores'!$B$6:$B$46,'Group B - Scores'!$X$6:$X$46,0))</f>
        <v/>
      </c>
      <c r="H41" s="81" t="str">
        <f>IF(_xlfn.XLOOKUP(B41,'Group B - Scores'!$B$6:$B$46,'Group B - Scores'!$Y$6:$Y$46,0)=0,"",_xlfn.XLOOKUP(B41,'Group B - Scores'!$B$6:$B$46,'Group B - Scores'!$Y$6:$Y$46,0))</f>
        <v/>
      </c>
      <c r="I41" s="124">
        <v>38</v>
      </c>
    </row>
    <row r="42" spans="2:9">
      <c r="B42" s="74"/>
      <c r="C42" s="33" t="str">
        <f>IF(_xlfn.XLOOKUP(B42,'Group B - Scores'!$B$6:$B$46,'Group B - Scores'!$E$6:$E$46,0)=0,"",_xlfn.XLOOKUP(B42,'Group B - Scores'!$B$6:$B$46, 'Group B - Scores'!$E$6:$E$46,0))</f>
        <v/>
      </c>
      <c r="D42" s="33" t="str">
        <f>IF(_xlfn.XLOOKUP(B42,'Group B - Scores'!$B$6:$B$46,'Group B - Scores'!$D$6:$D$46,0)=0,"",_xlfn.XLOOKUP(B42,'Group B - Scores'!$B$6:$B$46,'Group B - Scores'!$D$6:$D$46,0))</f>
        <v/>
      </c>
      <c r="E42" s="33" t="str">
        <f>IF(_xlfn.XLOOKUP(B42,'Group B - Scores'!$B$6:$B$46,'Group B - Scores'!$C$6:$C$46,0)=0,"",_xlfn.XLOOKUP(B42,'Group B - Scores'!$B$6:$B$46,'Group B - Scores'!$C$6:$C$46,0))</f>
        <v/>
      </c>
      <c r="F42" s="33" t="str">
        <f>IF(_xlfn.XLOOKUP(B42,'Group B - Scores'!$B$6:$B$46,'Group B - Scores'!$F$6:$F$46,0)=0,"",_xlfn.XLOOKUP(B42,'Group B - Scores'!$B$6:$B$46,'Group B - Scores'!$F$6:$F$46,0))</f>
        <v/>
      </c>
      <c r="G42" s="33" t="str">
        <f>IF(_xlfn.XLOOKUP(B42,'Group B - Scores'!$B$6:$B$46,'Group B - Scores'!$X$6:$X$46,0)=0,"",_xlfn.XLOOKUP(B42,'Group B - Scores'!$B$6:$B$46,'Group B - Scores'!$X$6:$X$46,0))</f>
        <v/>
      </c>
      <c r="H42" s="81" t="str">
        <f>IF(_xlfn.XLOOKUP(B42,'Group B - Scores'!$B$6:$B$46,'Group B - Scores'!$Y$6:$Y$46,0)=0,"",_xlfn.XLOOKUP(B42,'Group B - Scores'!$B$6:$B$46,'Group B - Scores'!$Y$6:$Y$46,0))</f>
        <v/>
      </c>
      <c r="I42" s="124">
        <v>39</v>
      </c>
    </row>
    <row r="43" spans="2:9">
      <c r="B43" s="74"/>
      <c r="C43" s="33" t="str">
        <f>IF(_xlfn.XLOOKUP(B43,'Group B - Scores'!$B$6:$B$46,'Group B - Scores'!$E$6:$E$46,0)=0,"",_xlfn.XLOOKUP(B43,'Group B - Scores'!$B$6:$B$46, 'Group B - Scores'!$E$6:$E$46,0))</f>
        <v/>
      </c>
      <c r="D43" s="33" t="str">
        <f>IF(_xlfn.XLOOKUP(B43,'Group B - Scores'!$B$6:$B$46,'Group B - Scores'!$D$6:$D$46,0)=0,"",_xlfn.XLOOKUP(B43,'Group B - Scores'!$B$6:$B$46,'Group B - Scores'!$D$6:$D$46,0))</f>
        <v/>
      </c>
      <c r="E43" s="33" t="str">
        <f>IF(_xlfn.XLOOKUP(B43,'Group B - Scores'!$B$6:$B$46,'Group B - Scores'!$C$6:$C$46,0)=0,"",_xlfn.XLOOKUP(B43,'Group B - Scores'!$B$6:$B$46,'Group B - Scores'!$C$6:$C$46,0))</f>
        <v/>
      </c>
      <c r="F43" s="33" t="str">
        <f>IF(_xlfn.XLOOKUP(B43,'Group B - Scores'!$B$6:$B$46,'Group B - Scores'!$F$6:$F$46,0)=0,"",_xlfn.XLOOKUP(B43,'Group B - Scores'!$B$6:$B$46,'Group B - Scores'!$F$6:$F$46,0))</f>
        <v/>
      </c>
      <c r="G43" s="33" t="str">
        <f>IF(_xlfn.XLOOKUP(B43,'Group B - Scores'!$B$6:$B$46,'Group B - Scores'!$X$6:$X$46,0)=0,"",_xlfn.XLOOKUP(B43,'Group B - Scores'!$B$6:$B$46,'Group B - Scores'!$X$6:$X$46,0))</f>
        <v/>
      </c>
      <c r="H43" s="81" t="str">
        <f>IF(_xlfn.XLOOKUP(B43,'Group B - Scores'!$B$6:$B$46,'Group B - Scores'!$Y$6:$Y$46,0)=0,"",_xlfn.XLOOKUP(B43,'Group B - Scores'!$B$6:$B$46,'Group B - Scores'!$Y$6:$Y$46,0))</f>
        <v/>
      </c>
      <c r="I43" s="124">
        <v>40</v>
      </c>
    </row>
    <row r="44" spans="2:9">
      <c r="B44" s="74"/>
      <c r="C44" s="33" t="str">
        <f>IF(_xlfn.XLOOKUP(B44,'Group B - Scores'!$B$6:$B$46,'Group B - Scores'!$E$6:$E$46,0)=0,"",_xlfn.XLOOKUP(B44,'Group B - Scores'!$B$6:$B$46, 'Group B - Scores'!$E$6:$E$46,0))</f>
        <v/>
      </c>
      <c r="D44" s="33" t="str">
        <f>IF(_xlfn.XLOOKUP(B44,'Group B - Scores'!$B$6:$B$46,'Group B - Scores'!$D$6:$D$46,0)=0,"",_xlfn.XLOOKUP(B44,'Group B - Scores'!$B$6:$B$46,'Group B - Scores'!$D$6:$D$46,0))</f>
        <v/>
      </c>
      <c r="E44" s="33" t="str">
        <f>IF(_xlfn.XLOOKUP(B44,'Group B - Scores'!$B$6:$B$46,'Group B - Scores'!$C$6:$C$46,0)=0,"",_xlfn.XLOOKUP(B44,'Group B - Scores'!$B$6:$B$46,'Group B - Scores'!$C$6:$C$46,0))</f>
        <v/>
      </c>
      <c r="F44" s="33" t="str">
        <f>IF(_xlfn.XLOOKUP(B44,'Group B - Scores'!$B$6:$B$46,'Group B - Scores'!$F$6:$F$46,0)=0,"",_xlfn.XLOOKUP(B44,'Group B - Scores'!$B$6:$B$46,'Group B - Scores'!$F$6:$F$46,0))</f>
        <v/>
      </c>
      <c r="G44" s="33" t="str">
        <f>IF(_xlfn.XLOOKUP(B44,'Group B - Scores'!$B$6:$B$46,'Group B - Scores'!$X$6:$X$46,0)=0,"",_xlfn.XLOOKUP(B44,'Group B - Scores'!$B$6:$B$46,'Group B - Scores'!$X$6:$X$46,0))</f>
        <v/>
      </c>
      <c r="H44" s="81" t="str">
        <f>IF(_xlfn.XLOOKUP(B44,'Group B - Scores'!$B$6:$B$46,'Group B - Scores'!$Y$6:$Y$46,0)=0,"",_xlfn.XLOOKUP(B44,'Group B - Scores'!$B$6:$B$46,'Group B - Scores'!$Y$6:$Y$46,0))</f>
        <v/>
      </c>
      <c r="I44" s="124">
        <v>41</v>
      </c>
    </row>
    <row r="45" spans="2:9">
      <c r="B45" s="74"/>
      <c r="C45" s="33" t="str">
        <f>IF(_xlfn.XLOOKUP(B45,'Group B - Scores'!$B$6:$B$46,'Group B - Scores'!$E$6:$E$46,0)=0,"",_xlfn.XLOOKUP(B45,'Group B - Scores'!$B$6:$B$46, 'Group B - Scores'!$E$6:$E$46,0))</f>
        <v/>
      </c>
      <c r="D45" s="33" t="str">
        <f>IF(_xlfn.XLOOKUP(B45,'Group B - Scores'!$B$6:$B$46,'Group B - Scores'!$D$6:$D$46,0)=0,"",_xlfn.XLOOKUP(B45,'Group B - Scores'!$B$6:$B$46,'Group B - Scores'!$D$6:$D$46,0))</f>
        <v/>
      </c>
      <c r="E45" s="33" t="str">
        <f>IF(_xlfn.XLOOKUP(B45,'Group B - Scores'!$B$6:$B$46,'Group B - Scores'!$C$6:$C$46,0)=0,"",_xlfn.XLOOKUP(B45,'Group B - Scores'!$B$6:$B$46,'Group B - Scores'!$C$6:$C$46,0))</f>
        <v/>
      </c>
      <c r="F45" s="33" t="str">
        <f>IF(_xlfn.XLOOKUP(B45,'Group B - Scores'!$B$6:$B$46,'Group B - Scores'!$F$6:$F$46,0)=0,"",_xlfn.XLOOKUP(B45,'Group B - Scores'!$B$6:$B$46,'Group B - Scores'!$F$6:$F$46,0))</f>
        <v/>
      </c>
      <c r="G45" s="33" t="str">
        <f>IF(_xlfn.XLOOKUP(B45,'Group B - Scores'!$B$6:$B$46,'Group B - Scores'!$X$6:$X$46,0)=0,"",_xlfn.XLOOKUP(B45,'Group B - Scores'!$B$6:$B$46,'Group B - Scores'!$X$6:$X$46,0))</f>
        <v/>
      </c>
      <c r="H45" s="81" t="str">
        <f>IF(_xlfn.XLOOKUP(B45,'Group B - Scores'!$B$6:$B$46,'Group B - Scores'!$Y$6:$Y$46,0)=0,"",_xlfn.XLOOKUP(B45,'Group B - Scores'!$B$6:$B$46,'Group B - Scores'!$Y$6:$Y$46,0))</f>
        <v/>
      </c>
      <c r="I45" s="124"/>
    </row>
    <row r="46" spans="2:9">
      <c r="B46" s="74"/>
      <c r="C46" s="33" t="str">
        <f>IF(_xlfn.XLOOKUP(B46,'Group B - Scores'!$B$6:$B$46,'Group B - Scores'!$E$6:$E$46,0)=0,"",_xlfn.XLOOKUP(B46,'Group B - Scores'!$B$6:$B$46, 'Group B - Scores'!$E$6:$E$46,0))</f>
        <v/>
      </c>
      <c r="D46" s="33" t="str">
        <f>IF(_xlfn.XLOOKUP(B46,'Group B - Scores'!$B$6:$B$46,'Group B - Scores'!$D$6:$D$46,0)=0,"",_xlfn.XLOOKUP(B46,'Group B - Scores'!$B$6:$B$46,'Group B - Scores'!$D$6:$D$46,0))</f>
        <v/>
      </c>
      <c r="E46" s="33" t="str">
        <f>IF(_xlfn.XLOOKUP(B46,'Group B - Scores'!$B$6:$B$46,'Group B - Scores'!$C$6:$C$46,0)=0,"",_xlfn.XLOOKUP(B46,'Group B - Scores'!$B$6:$B$46,'Group B - Scores'!$C$6:$C$46,0))</f>
        <v/>
      </c>
      <c r="F46" s="33" t="str">
        <f>IF(_xlfn.XLOOKUP(B46,'Group B - Scores'!$B$6:$B$46,'Group B - Scores'!$F$6:$F$46,0)=0,"",_xlfn.XLOOKUP(B46,'Group B - Scores'!$B$6:$B$46,'Group B - Scores'!$F$6:$F$46,0))</f>
        <v/>
      </c>
      <c r="G46" s="33" t="str">
        <f>IF(_xlfn.XLOOKUP(B46,'Group B - Scores'!$B$6:$B$46,'Group B - Scores'!$X$6:$X$46,0)=0,"",_xlfn.XLOOKUP(B46,'Group B - Scores'!$B$6:$B$46,'Group B - Scores'!$X$6:$X$46,0))</f>
        <v/>
      </c>
      <c r="H46" s="81" t="str">
        <f>IF(_xlfn.XLOOKUP(B46,'Group B - Scores'!$B$6:$B$46,'Group B - Scores'!$Y$6:$Y$46,0)=0,"",_xlfn.XLOOKUP(B46,'Group B - Scores'!$B$6:$B$46,'Group B - Scores'!$Y$6:$Y$46,0))</f>
        <v/>
      </c>
      <c r="I46" s="124"/>
    </row>
    <row r="47" spans="2:9">
      <c r="B47" s="74"/>
      <c r="C47" s="33" t="str">
        <f>IF(_xlfn.XLOOKUP(B47,'Group B - Scores'!$B$6:$B$46,'Group B - Scores'!$E$6:$E$46,0)=0,"",_xlfn.XLOOKUP(B47,'Group B - Scores'!$B$6:$B$46, 'Group B - Scores'!$E$6:$E$46,0))</f>
        <v/>
      </c>
      <c r="D47" s="33" t="str">
        <f>IF(_xlfn.XLOOKUP(B47,'Group B - Scores'!$B$6:$B$46,'Group B - Scores'!$D$6:$D$46,0)=0,"",_xlfn.XLOOKUP(B47,'Group B - Scores'!$B$6:$B$46,'Group B - Scores'!$D$6:$D$46,0))</f>
        <v/>
      </c>
      <c r="E47" s="33" t="str">
        <f>IF(_xlfn.XLOOKUP(B47,'Group B - Scores'!$B$6:$B$46,'Group B - Scores'!$C$6:$C$46,0)=0,"",_xlfn.XLOOKUP(B47,'Group B - Scores'!$B$6:$B$46,'Group B - Scores'!$C$6:$C$46,0))</f>
        <v/>
      </c>
      <c r="F47" s="33" t="str">
        <f>IF(_xlfn.XLOOKUP(B47,'Group B - Scores'!$B$6:$B$46,'Group B - Scores'!$F$6:$F$46,0)=0,"",_xlfn.XLOOKUP(B47,'Group B - Scores'!$B$6:$B$46,'Group B - Scores'!$F$6:$F$46,0))</f>
        <v/>
      </c>
      <c r="G47" s="33" t="str">
        <f>IF(_xlfn.XLOOKUP(B47,'Group B - Scores'!$B$6:$B$46,'Group B - Scores'!$X$6:$X$46,0)=0,"",_xlfn.XLOOKUP(B47,'Group B - Scores'!$B$6:$B$46,'Group B - Scores'!$X$6:$X$46,0))</f>
        <v/>
      </c>
      <c r="H47" s="81" t="str">
        <f>IF(_xlfn.XLOOKUP(B47,'Group B - Scores'!$B$6:$B$46,'Group B - Scores'!$Y$6:$Y$46,0)=0,"",_xlfn.XLOOKUP(B47,'Group B - Scores'!$B$6:$B$46,'Group B - Scores'!$Y$6:$Y$46,0))</f>
        <v/>
      </c>
      <c r="I47" s="124"/>
    </row>
    <row r="48" spans="2:9">
      <c r="B48" s="74"/>
      <c r="C48" s="33" t="str">
        <f>IF(_xlfn.XLOOKUP(B48,'Group B - Scores'!$B$6:$B$46,'Group B - Scores'!$E$6:$E$46,0)=0,"",_xlfn.XLOOKUP(B48,'Group B - Scores'!$B$6:$B$46, 'Group B - Scores'!$E$6:$E$46,0))</f>
        <v/>
      </c>
      <c r="D48" s="33" t="str">
        <f>IF(_xlfn.XLOOKUP(B48,'Group B - Scores'!$B$6:$B$46,'Group B - Scores'!$D$6:$D$46,0)=0,"",_xlfn.XLOOKUP(B48,'Group B - Scores'!$B$6:$B$46,'Group B - Scores'!$D$6:$D$46,0))</f>
        <v/>
      </c>
      <c r="E48" s="33" t="str">
        <f>IF(_xlfn.XLOOKUP(B48,'Group B - Scores'!$B$6:$B$46,'Group B - Scores'!$C$6:$C$46,0)=0,"",_xlfn.XLOOKUP(B48,'Group B - Scores'!$B$6:$B$46,'Group B - Scores'!$C$6:$C$46,0))</f>
        <v/>
      </c>
      <c r="F48" s="33" t="str">
        <f>IF(_xlfn.XLOOKUP(B48,'Group B - Scores'!$B$6:$B$46,'Group B - Scores'!$F$6:$F$46,0)=0,"",_xlfn.XLOOKUP(B48,'Group B - Scores'!$B$6:$B$46,'Group B - Scores'!$F$6:$F$46,0))</f>
        <v/>
      </c>
      <c r="G48" s="33" t="str">
        <f>IF(_xlfn.XLOOKUP(B48,'Group B - Scores'!$B$6:$B$46,'Group B - Scores'!$X$6:$X$46,0)=0,"",_xlfn.XLOOKUP(B48,'Group B - Scores'!$B$6:$B$46,'Group B - Scores'!$X$6:$X$46,0))</f>
        <v/>
      </c>
      <c r="H48" s="81" t="str">
        <f>IF(_xlfn.XLOOKUP(B48,'Group B - Scores'!$B$6:$B$46,'Group B - Scores'!$Y$6:$Y$46,0)=0,"",_xlfn.XLOOKUP(B48,'Group B - Scores'!$B$6:$B$46,'Group B - Scores'!$Y$6:$Y$46,0))</f>
        <v/>
      </c>
      <c r="I48" s="124"/>
    </row>
    <row r="49" spans="2:9">
      <c r="B49" s="74"/>
      <c r="C49" s="33" t="str">
        <f>IF(_xlfn.XLOOKUP(B49,'Group B - Scores'!$B$6:$B$46,'Group B - Scores'!$E$6:$E$46,0)=0,"",_xlfn.XLOOKUP(B49,'Group B - Scores'!$B$6:$B$46, 'Group B - Scores'!$E$6:$E$46,0))</f>
        <v/>
      </c>
      <c r="D49" s="33" t="str">
        <f>IF(_xlfn.XLOOKUP(B49,'Group B - Scores'!$B$6:$B$46,'Group B - Scores'!$D$6:$D$46,0)=0,"",_xlfn.XLOOKUP(B49,'Group B - Scores'!$B$6:$B$46,'Group B - Scores'!$D$6:$D$46,0))</f>
        <v/>
      </c>
      <c r="E49" s="33" t="str">
        <f>IF(_xlfn.XLOOKUP(B49,'Group B - Scores'!$B$6:$B$46,'Group B - Scores'!$C$6:$C$46,0)=0,"",_xlfn.XLOOKUP(B49,'Group B - Scores'!$B$6:$B$46,'Group B - Scores'!$C$6:$C$46,0))</f>
        <v/>
      </c>
      <c r="F49" s="33" t="str">
        <f>IF(_xlfn.XLOOKUP(B49,'Group B - Scores'!$B$6:$B$46,'Group B - Scores'!$F$6:$F$46,0)=0,"",_xlfn.XLOOKUP(B49,'Group B - Scores'!$B$6:$B$46,'Group B - Scores'!$F$6:$F$46,0))</f>
        <v/>
      </c>
      <c r="G49" s="33" t="str">
        <f>IF(_xlfn.XLOOKUP(B49,'Group B - Scores'!$B$6:$B$46,'Group B - Scores'!$X$6:$X$46,0)=0,"",_xlfn.XLOOKUP(B49,'Group B - Scores'!$B$6:$B$46,'Group B - Scores'!$X$6:$X$46,0))</f>
        <v/>
      </c>
      <c r="H49" s="81" t="str">
        <f>IF(_xlfn.XLOOKUP(B49,'Group B - Scores'!$B$6:$B$46,'Group B - Scores'!$Y$6:$Y$46,0)=0,"",_xlfn.XLOOKUP(B49,'Group B - Scores'!$B$6:$B$46,'Group B - Scores'!$Y$6:$Y$46,0))</f>
        <v/>
      </c>
      <c r="I49" s="124"/>
    </row>
    <row r="50" spans="2:9">
      <c r="B50" s="74"/>
      <c r="C50" s="33" t="str">
        <f>IF(_xlfn.XLOOKUP(B50,'Group B - Scores'!$B$6:$B$46,'Group B - Scores'!$E$6:$E$46,0)=0,"",_xlfn.XLOOKUP(B50,'Group B - Scores'!$B$6:$B$46, 'Group B - Scores'!$E$6:$E$46,0))</f>
        <v/>
      </c>
      <c r="D50" s="33" t="str">
        <f>IF(_xlfn.XLOOKUP(B50,'Group B - Scores'!$B$6:$B$46,'Group B - Scores'!$D$6:$D$46,0)=0,"",_xlfn.XLOOKUP(B50,'Group B - Scores'!$B$6:$B$46,'Group B - Scores'!$D$6:$D$46,0))</f>
        <v/>
      </c>
      <c r="E50" s="33" t="str">
        <f>IF(_xlfn.XLOOKUP(B50,'Group B - Scores'!$B$6:$B$46,'Group B - Scores'!$C$6:$C$46,0)=0,"",_xlfn.XLOOKUP(B50,'Group B - Scores'!$B$6:$B$46,'Group B - Scores'!$C$6:$C$46,0))</f>
        <v/>
      </c>
      <c r="F50" s="33" t="str">
        <f>IF(_xlfn.XLOOKUP(B50,'Group B - Scores'!$B$6:$B$46,'Group B - Scores'!$F$6:$F$46,0)=0,"",_xlfn.XLOOKUP(B50,'Group B - Scores'!$B$6:$B$46,'Group B - Scores'!$F$6:$F$46,0))</f>
        <v/>
      </c>
      <c r="G50" s="33" t="str">
        <f>IF(_xlfn.XLOOKUP(B50,'Group B - Scores'!$B$6:$B$46,'Group B - Scores'!$X$6:$X$46,0)=0,"",_xlfn.XLOOKUP(B50,'Group B - Scores'!$B$6:$B$46,'Group B - Scores'!$X$6:$X$46,0))</f>
        <v/>
      </c>
      <c r="H50" s="81" t="str">
        <f>IF(_xlfn.XLOOKUP(B50,'Group B - Scores'!$B$6:$B$46,'Group B - Scores'!$Y$6:$Y$46,0)=0,"",_xlfn.XLOOKUP(B50,'Group B - Scores'!$B$6:$B$46,'Group B - Scores'!$Y$6:$Y$46,0))</f>
        <v/>
      </c>
      <c r="I50" s="124"/>
    </row>
    <row r="51" spans="2:9">
      <c r="B51" s="74"/>
      <c r="C51" s="33" t="str">
        <f>IF(_xlfn.XLOOKUP(B51,'Group B - Scores'!$B$6:$B$46,'Group B - Scores'!$E$6:$E$46,0)=0,"",_xlfn.XLOOKUP(B51,'Group B - Scores'!$B$6:$B$46, 'Group B - Scores'!$E$6:$E$46,0))</f>
        <v/>
      </c>
      <c r="D51" s="33" t="str">
        <f>IF(_xlfn.XLOOKUP(B51,'Group B - Scores'!$B$6:$B$46,'Group B - Scores'!$D$6:$D$46,0)=0,"",_xlfn.XLOOKUP(B51,'Group B - Scores'!$B$6:$B$46,'Group B - Scores'!$D$6:$D$46,0))</f>
        <v/>
      </c>
      <c r="E51" s="33" t="str">
        <f>IF(_xlfn.XLOOKUP(B51,'Group B - Scores'!$B$6:$B$46,'Group B - Scores'!$C$6:$C$46,0)=0,"",_xlfn.XLOOKUP(B51,'Group B - Scores'!$B$6:$B$46,'Group B - Scores'!$C$6:$C$46,0))</f>
        <v/>
      </c>
      <c r="F51" s="33" t="str">
        <f>IF(_xlfn.XLOOKUP(B51,'Group B - Scores'!$B$6:$B$46,'Group B - Scores'!$F$6:$F$46,0)=0,"",_xlfn.XLOOKUP(B51,'Group B - Scores'!$B$6:$B$46,'Group B - Scores'!$F$6:$F$46,0))</f>
        <v/>
      </c>
      <c r="G51" s="33" t="str">
        <f>IF(_xlfn.XLOOKUP(B51,'Group B - Scores'!$B$6:$B$46,'Group B - Scores'!$X$6:$X$46,0)=0,"",_xlfn.XLOOKUP(B51,'Group B - Scores'!$B$6:$B$46,'Group B - Scores'!$X$6:$X$46,0))</f>
        <v/>
      </c>
      <c r="H51" s="81" t="str">
        <f>IF(_xlfn.XLOOKUP(B51,'Group B - Scores'!$B$6:$B$46,'Group B - Scores'!$Y$6:$Y$46,0)=0,"",_xlfn.XLOOKUP(B51,'Group B - Scores'!$B$6:$B$46,'Group B - Scores'!$Y$6:$Y$46,0))</f>
        <v/>
      </c>
      <c r="I51" s="124"/>
    </row>
    <row r="52" spans="2:9">
      <c r="B52" s="74"/>
      <c r="C52" s="33" t="str">
        <f>IF(_xlfn.XLOOKUP(B52,'Group B - Scores'!$B$6:$B$46,'Group B - Scores'!$E$6:$E$46,0)=0,"",_xlfn.XLOOKUP(B52,'Group B - Scores'!$B$6:$B$46, 'Group B - Scores'!$E$6:$E$46,0))</f>
        <v/>
      </c>
      <c r="D52" s="33" t="str">
        <f>IF(_xlfn.XLOOKUP(B52,'Group B - Scores'!$B$6:$B$46,'Group B - Scores'!$D$6:$D$46,0)=0,"",_xlfn.XLOOKUP(B52,'Group B - Scores'!$B$6:$B$46,'Group B - Scores'!$D$6:$D$46,0))</f>
        <v/>
      </c>
      <c r="E52" s="33" t="str">
        <f>IF(_xlfn.XLOOKUP(B52,'Group B - Scores'!$B$6:$B$46,'Group B - Scores'!$C$6:$C$46,0)=0,"",_xlfn.XLOOKUP(B52,'Group B - Scores'!$B$6:$B$46,'Group B - Scores'!$C$6:$C$46,0))</f>
        <v/>
      </c>
      <c r="F52" s="33" t="str">
        <f>IF(_xlfn.XLOOKUP(B52,'Group B - Scores'!$B$6:$B$46,'Group B - Scores'!$F$6:$F$46,0)=0,"",_xlfn.XLOOKUP(B52,'Group B - Scores'!$B$6:$B$46,'Group B - Scores'!$F$6:$F$46,0))</f>
        <v/>
      </c>
      <c r="G52" s="33" t="str">
        <f>IF(_xlfn.XLOOKUP(B52,'Group B - Scores'!$B$6:$B$46,'Group B - Scores'!$X$6:$X$46,0)=0,"",_xlfn.XLOOKUP(B52,'Group B - Scores'!$B$6:$B$46,'Group B - Scores'!$X$6:$X$46,0))</f>
        <v/>
      </c>
      <c r="H52" s="81" t="str">
        <f>IF(_xlfn.XLOOKUP(B52,'Group B - Scores'!$B$6:$B$46,'Group B - Scores'!$Y$6:$Y$46,0)=0,"",_xlfn.XLOOKUP(B52,'Group B - Scores'!$B$6:$B$46,'Group B - Scores'!$Y$6:$Y$46,0))</f>
        <v/>
      </c>
      <c r="I52" s="124"/>
    </row>
    <row r="53" spans="2:9">
      <c r="B53" s="74"/>
      <c r="C53" s="33" t="str">
        <f>IF(_xlfn.XLOOKUP(B53,'Group B - Scores'!$B$6:$B$46,'Group B - Scores'!$E$6:$E$46,0)=0,"",_xlfn.XLOOKUP(B53,'Group B - Scores'!$B$6:$B$46, 'Group B - Scores'!$E$6:$E$46,0))</f>
        <v/>
      </c>
      <c r="D53" s="33" t="str">
        <f>IF(_xlfn.XLOOKUP(B53,'Group B - Scores'!$B$6:$B$46,'Group B - Scores'!$D$6:$D$46,0)=0,"",_xlfn.XLOOKUP(B53,'Group B - Scores'!$B$6:$B$46,'Group B - Scores'!$D$6:$D$46,0))</f>
        <v/>
      </c>
      <c r="E53" s="33" t="str">
        <f>IF(_xlfn.XLOOKUP(B53,'Group B - Scores'!$B$6:$B$46,'Group B - Scores'!$C$6:$C$46,0)=0,"",_xlfn.XLOOKUP(B53,'Group B - Scores'!$B$6:$B$46,'Group B - Scores'!$C$6:$C$46,0))</f>
        <v/>
      </c>
      <c r="F53" s="33" t="str">
        <f>IF(_xlfn.XLOOKUP(B53,'Group B - Scores'!$B$6:$B$46,'Group B - Scores'!$F$6:$F$46,0)=0,"",_xlfn.XLOOKUP(B53,'Group B - Scores'!$B$6:$B$46,'Group B - Scores'!$F$6:$F$46,0))</f>
        <v/>
      </c>
      <c r="G53" s="33" t="str">
        <f>IF(_xlfn.XLOOKUP(B53,'Group B - Scores'!$B$6:$B$46,'Group B - Scores'!$X$6:$X$46,0)=0,"",_xlfn.XLOOKUP(B53,'Group B - Scores'!$B$6:$B$46,'Group B - Scores'!$X$6:$X$46,0))</f>
        <v/>
      </c>
      <c r="H53" s="81" t="str">
        <f>IF(_xlfn.XLOOKUP(B53,'Group B - Scores'!$B$6:$B$46,'Group B - Scores'!$Y$6:$Y$46,0)=0,"",_xlfn.XLOOKUP(B53,'Group B - Scores'!$B$6:$B$46,'Group B - Scores'!$Y$6:$Y$46,0))</f>
        <v/>
      </c>
      <c r="I53" s="124"/>
    </row>
    <row r="54" spans="2:9">
      <c r="B54" s="74"/>
      <c r="C54" s="33" t="str">
        <f>IF(_xlfn.XLOOKUP(B54,'Group B - Scores'!$B$6:$B$46,'Group B - Scores'!$E$6:$E$46,0)=0,"",_xlfn.XLOOKUP(B54,'Group B - Scores'!$B$6:$B$46, 'Group B - Scores'!$E$6:$E$46,0))</f>
        <v/>
      </c>
      <c r="D54" s="33" t="str">
        <f>IF(_xlfn.XLOOKUP(B54,'Group B - Scores'!$B$6:$B$46,'Group B - Scores'!$D$6:$D$46,0)=0,"",_xlfn.XLOOKUP(B54,'Group B - Scores'!$B$6:$B$46,'Group B - Scores'!$D$6:$D$46,0))</f>
        <v/>
      </c>
      <c r="E54" s="33" t="str">
        <f>IF(_xlfn.XLOOKUP(B54,'Group B - Scores'!$B$6:$B$46,'Group B - Scores'!$C$6:$C$46,0)=0,"",_xlfn.XLOOKUP(B54,'Group B - Scores'!$B$6:$B$46,'Group B - Scores'!$C$6:$C$46,0))</f>
        <v/>
      </c>
      <c r="F54" s="33" t="str">
        <f>IF(_xlfn.XLOOKUP(B54,'Group B - Scores'!$B$6:$B$46,'Group B - Scores'!$F$6:$F$46,0)=0,"",_xlfn.XLOOKUP(B54,'Group B - Scores'!$B$6:$B$46,'Group B - Scores'!$F$6:$F$46,0))</f>
        <v/>
      </c>
      <c r="G54" s="33" t="str">
        <f>IF(_xlfn.XLOOKUP(B54,'Group B - Scores'!$B$6:$B$46,'Group B - Scores'!$X$6:$X$46,0)=0,"",_xlfn.XLOOKUP(B54,'Group B - Scores'!$B$6:$B$46,'Group B - Scores'!$X$6:$X$46,0))</f>
        <v/>
      </c>
      <c r="H54" s="81" t="str">
        <f>IF(_xlfn.XLOOKUP(B54,'Group B - Scores'!$B$6:$B$46,'Group B - Scores'!$Y$6:$Y$46,0)=0,"",_xlfn.XLOOKUP(B54,'Group B - Scores'!$B$6:$B$46,'Group B - Scores'!$Y$6:$Y$46,0))</f>
        <v/>
      </c>
      <c r="I54" s="124"/>
    </row>
    <row r="55" spans="2:9">
      <c r="B55" s="74"/>
      <c r="C55" s="33" t="str">
        <f>IF(_xlfn.XLOOKUP(B55,'Group B - Scores'!$B$6:$B$46,'Group B - Scores'!$E$6:$E$46,0)=0,"",_xlfn.XLOOKUP(B55,'Group B - Scores'!$B$6:$B$46, 'Group B - Scores'!$E$6:$E$46,0))</f>
        <v/>
      </c>
      <c r="D55" s="33" t="str">
        <f>IF(_xlfn.XLOOKUP(B55,'Group B - Scores'!$B$6:$B$46,'Group B - Scores'!$D$6:$D$46,0)=0,"",_xlfn.XLOOKUP(B55,'Group B - Scores'!$B$6:$B$46,'Group B - Scores'!$D$6:$D$46,0))</f>
        <v/>
      </c>
      <c r="E55" s="33" t="str">
        <f>IF(_xlfn.XLOOKUP(B55,'Group B - Scores'!$B$6:$B$46,'Group B - Scores'!$C$6:$C$46,0)=0,"",_xlfn.XLOOKUP(B55,'Group B - Scores'!$B$6:$B$46,'Group B - Scores'!$C$6:$C$46,0))</f>
        <v/>
      </c>
      <c r="F55" s="33" t="str">
        <f>IF(_xlfn.XLOOKUP(B55,'Group B - Scores'!$B$6:$B$46,'Group B - Scores'!$F$6:$F$46,0)=0,"",_xlfn.XLOOKUP(B55,'Group B - Scores'!$B$6:$B$46,'Group B - Scores'!$F$6:$F$46,0))</f>
        <v/>
      </c>
      <c r="G55" s="33" t="str">
        <f>IF(_xlfn.XLOOKUP(B55,'Group B - Scores'!$B$6:$B$46,'Group B - Scores'!$X$6:$X$46,0)=0,"",_xlfn.XLOOKUP(B55,'Group B - Scores'!$B$6:$B$46,'Group B - Scores'!$X$6:$X$46,0))</f>
        <v/>
      </c>
      <c r="H55" s="81" t="str">
        <f>IF(_xlfn.XLOOKUP(B55,'Group B - Scores'!$B$6:$B$46,'Group B - Scores'!$Y$6:$Y$46,0)=0,"",_xlfn.XLOOKUP(B55,'Group B - Scores'!$B$6:$B$46,'Group B - Scores'!$Y$6:$Y$46,0))</f>
        <v/>
      </c>
      <c r="I55" s="124"/>
    </row>
    <row r="56" spans="2:9">
      <c r="B56" s="74"/>
      <c r="C56" s="33" t="str">
        <f>IF(_xlfn.XLOOKUP(B56,'Group B - Scores'!$B$6:$B$46,'Group B - Scores'!$E$6:$E$46,0)=0,"",_xlfn.XLOOKUP(B56,'Group B - Scores'!$B$6:$B$46, 'Group B - Scores'!$E$6:$E$46,0))</f>
        <v/>
      </c>
      <c r="D56" s="33" t="str">
        <f>IF(_xlfn.XLOOKUP(B56,'Group B - Scores'!$B$6:$B$46,'Group B - Scores'!$D$6:$D$46,0)=0,"",_xlfn.XLOOKUP(B56,'Group B - Scores'!$B$6:$B$46,'Group B - Scores'!$D$6:$D$46,0))</f>
        <v/>
      </c>
      <c r="E56" s="33" t="str">
        <f>IF(_xlfn.XLOOKUP(B56,'Group B - Scores'!$B$6:$B$46,'Group B - Scores'!$C$6:$C$46,0)=0,"",_xlfn.XLOOKUP(B56,'Group B - Scores'!$B$6:$B$46,'Group B - Scores'!$C$6:$C$46,0))</f>
        <v/>
      </c>
      <c r="F56" s="33" t="str">
        <f>IF(_xlfn.XLOOKUP(B56,'Group B - Scores'!$B$6:$B$46,'Group B - Scores'!$F$6:$F$46,0)=0,"",_xlfn.XLOOKUP(B56,'Group B - Scores'!$B$6:$B$46,'Group B - Scores'!$F$6:$F$46,0))</f>
        <v/>
      </c>
      <c r="G56" s="33" t="str">
        <f>IF(_xlfn.XLOOKUP(B56,'Group B - Scores'!$B$6:$B$46,'Group B - Scores'!$X$6:$X$46,0)=0,"",_xlfn.XLOOKUP(B56,'Group B - Scores'!$B$6:$B$46,'Group B - Scores'!$X$6:$X$46,0))</f>
        <v/>
      </c>
      <c r="H56" s="81" t="str">
        <f>IF(_xlfn.XLOOKUP(B56,'Group B - Scores'!$B$6:$B$46,'Group B - Scores'!$Y$6:$Y$46,0)=0,"",_xlfn.XLOOKUP(B56,'Group B - Scores'!$B$6:$B$46,'Group B - Scores'!$Y$6:$Y$46,0))</f>
        <v/>
      </c>
      <c r="I56" s="124"/>
    </row>
    <row r="57" spans="2:9">
      <c r="B57" s="74"/>
      <c r="C57" s="33" t="str">
        <f>IF(_xlfn.XLOOKUP(B57,'Group B - Scores'!$B$6:$B$46,'Group B - Scores'!$E$6:$E$46,0)=0,"",_xlfn.XLOOKUP(B57,'Group B - Scores'!$B$6:$B$46, 'Group B - Scores'!$E$6:$E$46,0))</f>
        <v/>
      </c>
      <c r="D57" s="33" t="str">
        <f>IF(_xlfn.XLOOKUP(B57,'Group B - Scores'!$B$6:$B$46,'Group B - Scores'!$D$6:$D$46,0)=0,"",_xlfn.XLOOKUP(B57,'Group B - Scores'!$B$6:$B$46,'Group B - Scores'!$D$6:$D$46,0))</f>
        <v/>
      </c>
      <c r="E57" s="33" t="str">
        <f>IF(_xlfn.XLOOKUP(B57,'Group B - Scores'!$B$6:$B$46,'Group B - Scores'!$C$6:$C$46,0)=0,"",_xlfn.XLOOKUP(B57,'Group B - Scores'!$B$6:$B$46,'Group B - Scores'!$C$6:$C$46,0))</f>
        <v/>
      </c>
      <c r="F57" s="33" t="str">
        <f>IF(_xlfn.XLOOKUP(B57,'Group B - Scores'!$B$6:$B$46,'Group B - Scores'!$F$6:$F$46,0)=0,"",_xlfn.XLOOKUP(B57,'Group B - Scores'!$B$6:$B$46,'Group B - Scores'!$F$6:$F$46,0))</f>
        <v/>
      </c>
      <c r="G57" s="33" t="str">
        <f>IF(_xlfn.XLOOKUP(B57,'Group B - Scores'!$B$6:$B$46,'Group B - Scores'!$X$6:$X$46,0)=0,"",_xlfn.XLOOKUP(B57,'Group B - Scores'!$B$6:$B$46,'Group B - Scores'!$X$6:$X$46,0))</f>
        <v/>
      </c>
      <c r="H57" s="81" t="str">
        <f>IF(_xlfn.XLOOKUP(B57,'Group B - Scores'!$B$6:$B$46,'Group B - Scores'!$Y$6:$Y$46,0)=0,"",_xlfn.XLOOKUP(B57,'Group B - Scores'!$B$6:$B$46,'Group B - Scores'!$Y$6:$Y$46,0))</f>
        <v/>
      </c>
      <c r="I57" s="124"/>
    </row>
    <row r="58" spans="2:9">
      <c r="B58" s="74"/>
      <c r="C58" s="33" t="str">
        <f>IF(_xlfn.XLOOKUP(B58,'Group B - Scores'!$B$6:$B$46,'Group B - Scores'!$E$6:$E$46,0)=0,"",_xlfn.XLOOKUP(B58,'Group B - Scores'!$B$6:$B$46, 'Group B - Scores'!$E$6:$E$46,0))</f>
        <v/>
      </c>
      <c r="D58" s="33" t="str">
        <f>IF(_xlfn.XLOOKUP(B58,'Group B - Scores'!$B$6:$B$46,'Group B - Scores'!$D$6:$D$46,0)=0,"",_xlfn.XLOOKUP(B58,'Group B - Scores'!$B$6:$B$46,'Group B - Scores'!$D$6:$D$46,0))</f>
        <v/>
      </c>
      <c r="E58" s="33" t="str">
        <f>IF(_xlfn.XLOOKUP(B58,'Group B - Scores'!$B$6:$B$46,'Group B - Scores'!$C$6:$C$46,0)=0,"",_xlfn.XLOOKUP(B58,'Group B - Scores'!$B$6:$B$46,'Group B - Scores'!$C$6:$C$46,0))</f>
        <v/>
      </c>
      <c r="F58" s="33" t="str">
        <f>IF(_xlfn.XLOOKUP(B58,'Group B - Scores'!$B$6:$B$46,'Group B - Scores'!$F$6:$F$46,0)=0,"",_xlfn.XLOOKUP(B58,'Group B - Scores'!$B$6:$B$46,'Group B - Scores'!$F$6:$F$46,0))</f>
        <v/>
      </c>
      <c r="G58" s="33" t="str">
        <f>IF(_xlfn.XLOOKUP(B58,'Group B - Scores'!$B$6:$B$46,'Group B - Scores'!$X$6:$X$46,0)=0,"",_xlfn.XLOOKUP(B58,'Group B - Scores'!$B$6:$B$46,'Group B - Scores'!$X$6:$X$46,0))</f>
        <v/>
      </c>
      <c r="H58" s="81" t="str">
        <f>IF(_xlfn.XLOOKUP(B58,'Group B - Scores'!$B$6:$B$46,'Group B - Scores'!$Y$6:$Y$46,0)=0,"",_xlfn.XLOOKUP(B58,'Group B - Scores'!$B$6:$B$46,'Group B - Scores'!$Y$6:$Y$46,0))</f>
        <v/>
      </c>
      <c r="I58" s="124"/>
    </row>
    <row r="59" spans="2:9">
      <c r="B59" s="74"/>
      <c r="C59" s="33" t="str">
        <f>IF(_xlfn.XLOOKUP(B59,'Group B - Scores'!$B$6:$B$46,'Group B - Scores'!$E$6:$E$46,0)=0,"",_xlfn.XLOOKUP(B59,'Group B - Scores'!$B$6:$B$46, 'Group B - Scores'!$E$6:$E$46,0))</f>
        <v/>
      </c>
      <c r="D59" s="33" t="str">
        <f>IF(_xlfn.XLOOKUP(B59,'Group B - Scores'!$B$6:$B$46,'Group B - Scores'!$D$6:$D$46,0)=0,"",_xlfn.XLOOKUP(B59,'Group B - Scores'!$B$6:$B$46,'Group B - Scores'!$D$6:$D$46,0))</f>
        <v/>
      </c>
      <c r="E59" s="33" t="str">
        <f>IF(_xlfn.XLOOKUP(B59,'Group B - Scores'!$B$6:$B$46,'Group B - Scores'!$C$6:$C$46,0)=0,"",_xlfn.XLOOKUP(B59,'Group B - Scores'!$B$6:$B$46,'Group B - Scores'!$C$6:$C$46,0))</f>
        <v/>
      </c>
      <c r="F59" s="33" t="str">
        <f>IF(_xlfn.XLOOKUP(B59,'Group B - Scores'!$B$6:$B$46,'Group B - Scores'!$F$6:$F$46,0)=0,"",_xlfn.XLOOKUP(B59,'Group B - Scores'!$B$6:$B$46,'Group B - Scores'!$F$6:$F$46,0))</f>
        <v/>
      </c>
      <c r="G59" s="33" t="str">
        <f>IF(_xlfn.XLOOKUP(B59,'Group B - Scores'!$B$6:$B$46,'Group B - Scores'!$X$6:$X$46,0)=0,"",_xlfn.XLOOKUP(B59,'Group B - Scores'!$B$6:$B$46,'Group B - Scores'!$X$6:$X$46,0))</f>
        <v/>
      </c>
      <c r="H59" s="81" t="str">
        <f>IF(_xlfn.XLOOKUP(B59,'Group B - Scores'!$B$6:$B$46,'Group B - Scores'!$Y$6:$Y$46,0)=0,"",_xlfn.XLOOKUP(B59,'Group B - Scores'!$B$6:$B$46,'Group B - Scores'!$Y$6:$Y$46,0))</f>
        <v/>
      </c>
      <c r="I59" s="124"/>
    </row>
    <row r="60" spans="2:9">
      <c r="B60" s="74"/>
      <c r="C60" s="33" t="str">
        <f>IF(_xlfn.XLOOKUP(B60,'Group B - Scores'!$B$6:$B$46,'Group B - Scores'!$E$6:$E$46,0)=0,"",_xlfn.XLOOKUP(B60,'Group B - Scores'!$B$6:$B$46, 'Group B - Scores'!$E$6:$E$46,0))</f>
        <v/>
      </c>
      <c r="D60" s="33" t="str">
        <f>IF(_xlfn.XLOOKUP(B60,'Group B - Scores'!$B$6:$B$46,'Group B - Scores'!$D$6:$D$46,0)=0,"",_xlfn.XLOOKUP(B60,'Group B - Scores'!$B$6:$B$46,'Group B - Scores'!$D$6:$D$46,0))</f>
        <v/>
      </c>
      <c r="E60" s="33" t="str">
        <f>IF(_xlfn.XLOOKUP(B60,'Group B - Scores'!$B$6:$B$46,'Group B - Scores'!$C$6:$C$46,0)=0,"",_xlfn.XLOOKUP(B60,'Group B - Scores'!$B$6:$B$46,'Group B - Scores'!$C$6:$C$46,0))</f>
        <v/>
      </c>
      <c r="F60" s="33" t="str">
        <f>IF(_xlfn.XLOOKUP(B60,'Group B - Scores'!$B$6:$B$46,'Group B - Scores'!$F$6:$F$46,0)=0,"",_xlfn.XLOOKUP(B60,'Group B - Scores'!$B$6:$B$46,'Group B - Scores'!$F$6:$F$46,0))</f>
        <v/>
      </c>
      <c r="G60" s="33" t="str">
        <f>IF(_xlfn.XLOOKUP(B60,'Group B - Scores'!$B$6:$B$46,'Group B - Scores'!$X$6:$X$46,0)=0,"",_xlfn.XLOOKUP(B60,'Group B - Scores'!$B$6:$B$46,'Group B - Scores'!$X$6:$X$46,0))</f>
        <v/>
      </c>
      <c r="H60" s="81" t="str">
        <f>IF(_xlfn.XLOOKUP(B60,'Group B - Scores'!$B$6:$B$46,'Group B - Scores'!$Y$6:$Y$46,0)=0,"",_xlfn.XLOOKUP(B60,'Group B - Scores'!$B$6:$B$46,'Group B - Scores'!$Y$6:$Y$46,0))</f>
        <v/>
      </c>
      <c r="I60" s="124"/>
    </row>
    <row r="61" spans="2:9">
      <c r="B61" s="74"/>
      <c r="C61" s="33" t="str">
        <f>IF(_xlfn.XLOOKUP(B61,'Group B - Scores'!$B$6:$B$46,'Group B - Scores'!$E$6:$E$46,0)=0,"",_xlfn.XLOOKUP(B61,'Group B - Scores'!$B$6:$B$46, 'Group B - Scores'!$E$6:$E$46,0))</f>
        <v/>
      </c>
      <c r="D61" s="33" t="str">
        <f>IF(_xlfn.XLOOKUP(B61,'Group B - Scores'!$B$6:$B$46,'Group B - Scores'!$D$6:$D$46,0)=0,"",_xlfn.XLOOKUP(B61,'Group B - Scores'!$B$6:$B$46,'Group B - Scores'!$D$6:$D$46,0))</f>
        <v/>
      </c>
      <c r="E61" s="33" t="str">
        <f>IF(_xlfn.XLOOKUP(B61,'Group B - Scores'!$B$6:$B$46,'Group B - Scores'!$C$6:$C$46,0)=0,"",_xlfn.XLOOKUP(B61,'Group B - Scores'!$B$6:$B$46,'Group B - Scores'!$C$6:$C$46,0))</f>
        <v/>
      </c>
      <c r="F61" s="33" t="str">
        <f>IF(_xlfn.XLOOKUP(B61,'Group B - Scores'!$B$6:$B$46,'Group B - Scores'!$F$6:$F$46,0)=0,"",_xlfn.XLOOKUP(B61,'Group B - Scores'!$B$6:$B$46,'Group B - Scores'!$F$6:$F$46,0))</f>
        <v/>
      </c>
      <c r="G61" s="33" t="str">
        <f>IF(_xlfn.XLOOKUP(B61,'Group B - Scores'!$B$6:$B$46,'Group B - Scores'!$X$6:$X$46,0)=0,"",_xlfn.XLOOKUP(B61,'Group B - Scores'!$B$6:$B$46,'Group B - Scores'!$X$6:$X$46,0))</f>
        <v/>
      </c>
      <c r="H61" s="81" t="str">
        <f>IF(_xlfn.XLOOKUP(B61,'Group B - Scores'!$B$6:$B$46,'Group B - Scores'!$Y$6:$Y$46,0)=0,"",_xlfn.XLOOKUP(B61,'Group B - Scores'!$B$6:$B$46,'Group B - Scores'!$Y$6:$Y$46,0))</f>
        <v/>
      </c>
      <c r="I61" s="124"/>
    </row>
    <row r="62" spans="2:9">
      <c r="B62" s="74"/>
      <c r="C62" s="33" t="str">
        <f>IF(_xlfn.XLOOKUP(B62,'Group B - Scores'!$B$6:$B$46,'Group B - Scores'!$E$6:$E$46,0)=0,"",_xlfn.XLOOKUP(B62,'Group B - Scores'!$B$6:$B$46, 'Group B - Scores'!$E$6:$E$46,0))</f>
        <v/>
      </c>
      <c r="D62" s="33" t="str">
        <f>IF(_xlfn.XLOOKUP(B62,'Group B - Scores'!$B$6:$B$46,'Group B - Scores'!$D$6:$D$46,0)=0,"",_xlfn.XLOOKUP(B62,'Group B - Scores'!$B$6:$B$46,'Group B - Scores'!$D$6:$D$46,0))</f>
        <v/>
      </c>
      <c r="E62" s="33" t="str">
        <f>IF(_xlfn.XLOOKUP(B62,'Group B - Scores'!$B$6:$B$46,'Group B - Scores'!$C$6:$C$46,0)=0,"",_xlfn.XLOOKUP(B62,'Group B - Scores'!$B$6:$B$46,'Group B - Scores'!$C$6:$C$46,0))</f>
        <v/>
      </c>
      <c r="F62" s="33" t="str">
        <f>IF(_xlfn.XLOOKUP(B62,'Group B - Scores'!$B$6:$B$46,'Group B - Scores'!$F$6:$F$46,0)=0,"",_xlfn.XLOOKUP(B62,'Group B - Scores'!$B$6:$B$46,'Group B - Scores'!$F$6:$F$46,0))</f>
        <v/>
      </c>
      <c r="G62" s="33" t="str">
        <f>IF(_xlfn.XLOOKUP(B62,'Group B - Scores'!$B$6:$B$46,'Group B - Scores'!$X$6:$X$46,0)=0,"",_xlfn.XLOOKUP(B62,'Group B - Scores'!$B$6:$B$46,'Group B - Scores'!$X$6:$X$46,0))</f>
        <v/>
      </c>
      <c r="H62" s="81" t="str">
        <f>IF(_xlfn.XLOOKUP(B62,'Group B - Scores'!$B$6:$B$46,'Group B - Scores'!$Y$6:$Y$46,0)=0,"",_xlfn.XLOOKUP(B62,'Group B - Scores'!$B$6:$B$46,'Group B - Scores'!$Y$6:$Y$46,0))</f>
        <v/>
      </c>
      <c r="I62" s="124"/>
    </row>
    <row r="63" spans="2:9">
      <c r="B63" s="74"/>
      <c r="C63" s="33" t="str">
        <f>IF(_xlfn.XLOOKUP(B63,'Group B - Scores'!$B$6:$B$46,'Group B - Scores'!$E$6:$E$46,0)=0,"",_xlfn.XLOOKUP(B63,'Group B - Scores'!$B$6:$B$46, 'Group B - Scores'!$E$6:$E$46,0))</f>
        <v/>
      </c>
      <c r="D63" s="33" t="str">
        <f>IF(_xlfn.XLOOKUP(B63,'Group B - Scores'!$B$6:$B$46,'Group B - Scores'!$D$6:$D$46,0)=0,"",_xlfn.XLOOKUP(B63,'Group B - Scores'!$B$6:$B$46,'Group B - Scores'!$D$6:$D$46,0))</f>
        <v/>
      </c>
      <c r="E63" s="33" t="str">
        <f>IF(_xlfn.XLOOKUP(B63,'Group B - Scores'!$B$6:$B$46,'Group B - Scores'!$C$6:$C$46,0)=0,"",_xlfn.XLOOKUP(B63,'Group B - Scores'!$B$6:$B$46,'Group B - Scores'!$C$6:$C$46,0))</f>
        <v/>
      </c>
      <c r="F63" s="33" t="str">
        <f>IF(_xlfn.XLOOKUP(B63,'Group B - Scores'!$B$6:$B$46,'Group B - Scores'!$F$6:$F$46,0)=0,"",_xlfn.XLOOKUP(B63,'Group B - Scores'!$B$6:$B$46,'Group B - Scores'!$F$6:$F$46,0))</f>
        <v/>
      </c>
      <c r="G63" s="33" t="str">
        <f>IF(_xlfn.XLOOKUP(B63,'Group B - Scores'!$B$6:$B$46,'Group B - Scores'!$X$6:$X$46,0)=0,"",_xlfn.XLOOKUP(B63,'Group B - Scores'!$B$6:$B$46,'Group B - Scores'!$X$6:$X$46,0))</f>
        <v/>
      </c>
      <c r="H63" s="81" t="str">
        <f>IF(_xlfn.XLOOKUP(B63,'Group B - Scores'!$B$6:$B$46,'Group B - Scores'!$Y$6:$Y$46,0)=0,"",_xlfn.XLOOKUP(B63,'Group B - Scores'!$B$6:$B$46,'Group B - Scores'!$Y$6:$Y$46,0))</f>
        <v/>
      </c>
      <c r="I63" s="124"/>
    </row>
    <row r="64" spans="2:9">
      <c r="B64" s="74"/>
      <c r="C64" s="33" t="str">
        <f>IF(_xlfn.XLOOKUP(B64,'Group B - Scores'!$B$6:$B$46,'Group B - Scores'!$E$6:$E$46,0)=0,"",_xlfn.XLOOKUP(B64,'Group B - Scores'!$B$6:$B$46, 'Group B - Scores'!$E$6:$E$46,0))</f>
        <v/>
      </c>
      <c r="D64" s="33" t="str">
        <f>IF(_xlfn.XLOOKUP(B64,'Group B - Scores'!$B$6:$B$46,'Group B - Scores'!$D$6:$D$46,0)=0,"",_xlfn.XLOOKUP(B64,'Group B - Scores'!$B$6:$B$46,'Group B - Scores'!$D$6:$D$46,0))</f>
        <v/>
      </c>
      <c r="E64" s="33" t="str">
        <f>IF(_xlfn.XLOOKUP(B64,'Group B - Scores'!$B$6:$B$46,'Group B - Scores'!$C$6:$C$46,0)=0,"",_xlfn.XLOOKUP(B64,'Group B - Scores'!$B$6:$B$46,'Group B - Scores'!$C$6:$C$46,0))</f>
        <v/>
      </c>
      <c r="F64" s="33" t="str">
        <f>IF(_xlfn.XLOOKUP(B64,'Group B - Scores'!$B$6:$B$46,'Group B - Scores'!$F$6:$F$46,0)=0,"",_xlfn.XLOOKUP(B64,'Group B - Scores'!$B$6:$B$46,'Group B - Scores'!$F$6:$F$46,0))</f>
        <v/>
      </c>
      <c r="G64" s="33" t="str">
        <f>IF(_xlfn.XLOOKUP(B64,'Group B - Scores'!$B$6:$B$46,'Group B - Scores'!$X$6:$X$46,0)=0,"",_xlfn.XLOOKUP(B64,'Group B - Scores'!$B$6:$B$46,'Group B - Scores'!$X$6:$X$46,0))</f>
        <v/>
      </c>
      <c r="H64" s="81" t="str">
        <f>IF(_xlfn.XLOOKUP(B64,'Group B - Scores'!$B$6:$B$46,'Group B - Scores'!$Y$6:$Y$46,0)=0,"",_xlfn.XLOOKUP(B64,'Group B - Scores'!$B$6:$B$46,'Group B - Scores'!$Y$6:$Y$46,0))</f>
        <v/>
      </c>
      <c r="I64" s="124"/>
    </row>
    <row r="65" spans="2:9">
      <c r="B65" s="74"/>
      <c r="C65" s="33" t="str">
        <f>IF(_xlfn.XLOOKUP(B65,'Group B - Scores'!$B$6:$B$46,'Group B - Scores'!$E$6:$E$46,0)=0,"",_xlfn.XLOOKUP(B65,'Group B - Scores'!$B$6:$B$46, 'Group B - Scores'!$E$6:$E$46,0))</f>
        <v/>
      </c>
      <c r="D65" s="33" t="str">
        <f>IF(_xlfn.XLOOKUP(B65,'Group B - Scores'!$B$6:$B$46,'Group B - Scores'!$D$6:$D$46,0)=0,"",_xlfn.XLOOKUP(B65,'Group B - Scores'!$B$6:$B$46,'Group B - Scores'!$D$6:$D$46,0))</f>
        <v/>
      </c>
      <c r="E65" s="33" t="str">
        <f>IF(_xlfn.XLOOKUP(B65,'Group B - Scores'!$B$6:$B$46,'Group B - Scores'!$C$6:$C$46,0)=0,"",_xlfn.XLOOKUP(B65,'Group B - Scores'!$B$6:$B$46,'Group B - Scores'!$C$6:$C$46,0))</f>
        <v/>
      </c>
      <c r="F65" s="33" t="str">
        <f>IF(_xlfn.XLOOKUP(B65,'Group B - Scores'!$B$6:$B$46,'Group B - Scores'!$F$6:$F$46,0)=0,"",_xlfn.XLOOKUP(B65,'Group B - Scores'!$B$6:$B$46,'Group B - Scores'!$F$6:$F$46,0))</f>
        <v/>
      </c>
      <c r="G65" s="33" t="str">
        <f>IF(_xlfn.XLOOKUP(B65,'Group B - Scores'!$B$6:$B$46,'Group B - Scores'!$X$6:$X$46,0)=0,"",_xlfn.XLOOKUP(B65,'Group B - Scores'!$B$6:$B$46,'Group B - Scores'!$X$6:$X$46,0))</f>
        <v/>
      </c>
      <c r="H65" s="81" t="str">
        <f>IF(_xlfn.XLOOKUP(B65,'Group B - Scores'!$B$6:$B$46,'Group B - Scores'!$Y$6:$Y$46,0)=0,"",_xlfn.XLOOKUP(B65,'Group B - Scores'!$B$6:$B$46,'Group B - Scores'!$Y$6:$Y$46,0))</f>
        <v/>
      </c>
      <c r="I65" s="124"/>
    </row>
    <row r="66" spans="2:9">
      <c r="B66" s="74"/>
      <c r="C66" s="33" t="str">
        <f>IF(_xlfn.XLOOKUP(B66,'Group B - Scores'!$B$6:$B$46,'Group B - Scores'!$E$6:$E$46,0)=0,"",_xlfn.XLOOKUP(B66,'Group B - Scores'!$B$6:$B$46, 'Group B - Scores'!$E$6:$E$46,0))</f>
        <v/>
      </c>
      <c r="D66" s="33" t="str">
        <f>IF(_xlfn.XLOOKUP(B66,'Group B - Scores'!$B$6:$B$46,'Group B - Scores'!$D$6:$D$46,0)=0,"",_xlfn.XLOOKUP(B66,'Group B - Scores'!$B$6:$B$46,'Group B - Scores'!$D$6:$D$46,0))</f>
        <v/>
      </c>
      <c r="E66" s="33" t="str">
        <f>IF(_xlfn.XLOOKUP(B66,'Group B - Scores'!$B$6:$B$46,'Group B - Scores'!$C$6:$C$46,0)=0,"",_xlfn.XLOOKUP(B66,'Group B - Scores'!$B$6:$B$46,'Group B - Scores'!$C$6:$C$46,0))</f>
        <v/>
      </c>
      <c r="F66" s="33" t="str">
        <f>IF(_xlfn.XLOOKUP(B66,'Group B - Scores'!$B$6:$B$46,'Group B - Scores'!$F$6:$F$46,0)=0,"",_xlfn.XLOOKUP(B66,'Group B - Scores'!$B$6:$B$46,'Group B - Scores'!$F$6:$F$46,0))</f>
        <v/>
      </c>
      <c r="G66" s="33" t="str">
        <f>IF(_xlfn.XLOOKUP(B66,'Group B - Scores'!$B$6:$B$46,'Group B - Scores'!$X$6:$X$46,0)=0,"",_xlfn.XLOOKUP(B66,'Group B - Scores'!$B$6:$B$46,'Group B - Scores'!$X$6:$X$46,0))</f>
        <v/>
      </c>
      <c r="H66" s="81" t="str">
        <f>IF(_xlfn.XLOOKUP(B66,'Group B - Scores'!$B$6:$B$46,'Group B - Scores'!$Y$6:$Y$46,0)=0,"",_xlfn.XLOOKUP(B66,'Group B - Scores'!$B$6:$B$46,'Group B - Scores'!$Y$6:$Y$46,0))</f>
        <v/>
      </c>
      <c r="I66" s="124" t="str">
        <f t="shared" ref="I66:I115" si="0">IF(ISBLANK(B66),"",I65+1)</f>
        <v/>
      </c>
    </row>
    <row r="67" spans="2:9">
      <c r="B67" s="74"/>
      <c r="C67" s="33" t="str">
        <f>IF(_xlfn.XLOOKUP(B67,'Group B - Scores'!$B$6:$B$46,'Group B - Scores'!$E$6:$E$46,0)=0,"",_xlfn.XLOOKUP(B67,'Group B - Scores'!$B$6:$B$46, 'Group B - Scores'!$E$6:$E$46,0))</f>
        <v/>
      </c>
      <c r="D67" s="33" t="str">
        <f>IF(_xlfn.XLOOKUP(B67,'Group B - Scores'!$B$6:$B$46,'Group B - Scores'!$D$6:$D$46,0)=0,"",_xlfn.XLOOKUP(B67,'Group B - Scores'!$B$6:$B$46,'Group B - Scores'!$D$6:$D$46,0))</f>
        <v/>
      </c>
      <c r="E67" s="33" t="str">
        <f>IF(_xlfn.XLOOKUP(B67,'Group B - Scores'!$B$6:$B$46,'Group B - Scores'!$C$6:$C$46,0)=0,"",_xlfn.XLOOKUP(B67,'Group B - Scores'!$B$6:$B$46,'Group B - Scores'!$C$6:$C$46,0))</f>
        <v/>
      </c>
      <c r="F67" s="33" t="str">
        <f>IF(_xlfn.XLOOKUP(B67,'Group B - Scores'!$B$6:$B$46,'Group B - Scores'!$F$6:$F$46,0)=0,"",_xlfn.XLOOKUP(B67,'Group B - Scores'!$B$6:$B$46,'Group B - Scores'!$F$6:$F$46,0))</f>
        <v/>
      </c>
      <c r="G67" s="33" t="str">
        <f>IF(_xlfn.XLOOKUP(B67,'Group B - Scores'!$B$6:$B$46,'Group B - Scores'!$X$6:$X$46,0)=0,"",_xlfn.XLOOKUP(B67,'Group B - Scores'!$B$6:$B$46,'Group B - Scores'!$X$6:$X$46,0))</f>
        <v/>
      </c>
      <c r="H67" s="81" t="str">
        <f>IF(_xlfn.XLOOKUP(B67,'Group B - Scores'!$B$6:$B$46,'Group B - Scores'!$Y$6:$Y$46,0)=0,"",_xlfn.XLOOKUP(B67,'Group B - Scores'!$B$6:$B$46,'Group B - Scores'!$Y$6:$Y$46,0))</f>
        <v/>
      </c>
      <c r="I67" s="124" t="str">
        <f t="shared" si="0"/>
        <v/>
      </c>
    </row>
    <row r="68" spans="2:9">
      <c r="B68" s="74"/>
      <c r="C68" s="33" t="str">
        <f>IF(_xlfn.XLOOKUP(B68,'Group B - Scores'!$B$6:$B$46,'Group B - Scores'!$E$6:$E$46,0)=0,"",_xlfn.XLOOKUP(B68,'Group B - Scores'!$B$6:$B$46, 'Group B - Scores'!$E$6:$E$46,0))</f>
        <v/>
      </c>
      <c r="D68" s="33" t="str">
        <f>IF(_xlfn.XLOOKUP(B68,'Group B - Scores'!$B$6:$B$46,'Group B - Scores'!$D$6:$D$46,0)=0,"",_xlfn.XLOOKUP(B68,'Group B - Scores'!$B$6:$B$46,'Group B - Scores'!$D$6:$D$46,0))</f>
        <v/>
      </c>
      <c r="E68" s="33" t="str">
        <f>IF(_xlfn.XLOOKUP(B68,'Group B - Scores'!$B$6:$B$46,'Group B - Scores'!$C$6:$C$46,0)=0,"",_xlfn.XLOOKUP(B68,'Group B - Scores'!$B$6:$B$46,'Group B - Scores'!$C$6:$C$46,0))</f>
        <v/>
      </c>
      <c r="F68" s="33" t="str">
        <f>IF(_xlfn.XLOOKUP(B68,'Group B - Scores'!$B$6:$B$46,'Group B - Scores'!$F$6:$F$46,0)=0,"",_xlfn.XLOOKUP(B68,'Group B - Scores'!$B$6:$B$46,'Group B - Scores'!$F$6:$F$46,0))</f>
        <v/>
      </c>
      <c r="G68" s="33" t="str">
        <f>IF(_xlfn.XLOOKUP(B68,'Group B - Scores'!$B$6:$B$46,'Group B - Scores'!$X$6:$X$46,0)=0,"",_xlfn.XLOOKUP(B68,'Group B - Scores'!$B$6:$B$46,'Group B - Scores'!$X$6:$X$46,0))</f>
        <v/>
      </c>
      <c r="H68" s="81" t="str">
        <f>IF(_xlfn.XLOOKUP(B68,'Group B - Scores'!$B$6:$B$46,'Group B - Scores'!$Y$6:$Y$46,0)=0,"",_xlfn.XLOOKUP(B68,'Group B - Scores'!$B$6:$B$46,'Group B - Scores'!$Y$6:$Y$46,0))</f>
        <v/>
      </c>
      <c r="I68" s="124" t="str">
        <f t="shared" si="0"/>
        <v/>
      </c>
    </row>
    <row r="69" spans="2:9">
      <c r="B69" s="74"/>
      <c r="C69" s="33" t="str">
        <f>IF(_xlfn.XLOOKUP(B69,'Group B - Scores'!$B$6:$B$46,'Group B - Scores'!$E$6:$E$46,0)=0,"",_xlfn.XLOOKUP(B69,'Group B - Scores'!$B$6:$B$46, 'Group B - Scores'!$E$6:$E$46,0))</f>
        <v/>
      </c>
      <c r="D69" s="33" t="str">
        <f>IF(_xlfn.XLOOKUP(B69,'Group B - Scores'!$B$6:$B$46,'Group B - Scores'!$D$6:$D$46,0)=0,"",_xlfn.XLOOKUP(B69,'Group B - Scores'!$B$6:$B$46,'Group B - Scores'!$D$6:$D$46,0))</f>
        <v/>
      </c>
      <c r="E69" s="33" t="str">
        <f>IF(_xlfn.XLOOKUP(B69,'Group B - Scores'!$B$6:$B$46,'Group B - Scores'!$C$6:$C$46,0)=0,"",_xlfn.XLOOKUP(B69,'Group B - Scores'!$B$6:$B$46,'Group B - Scores'!$C$6:$C$46,0))</f>
        <v/>
      </c>
      <c r="F69" s="33" t="str">
        <f>IF(_xlfn.XLOOKUP(B69,'Group B - Scores'!$B$6:$B$46,'Group B - Scores'!$F$6:$F$46,0)=0,"",_xlfn.XLOOKUP(B69,'Group B - Scores'!$B$6:$B$46,'Group B - Scores'!$F$6:$F$46,0))</f>
        <v/>
      </c>
      <c r="G69" s="33" t="str">
        <f>IF(_xlfn.XLOOKUP(B69,'Group B - Scores'!$B$6:$B$46,'Group B - Scores'!$X$6:$X$46,0)=0,"",_xlfn.XLOOKUP(B69,'Group B - Scores'!$B$6:$B$46,'Group B - Scores'!$X$6:$X$46,0))</f>
        <v/>
      </c>
      <c r="H69" s="81" t="str">
        <f>IF(_xlfn.XLOOKUP(B69,'Group B - Scores'!$B$6:$B$46,'Group B - Scores'!$Y$6:$Y$46,0)=0,"",_xlfn.XLOOKUP(B69,'Group B - Scores'!$B$6:$B$46,'Group B - Scores'!$Y$6:$Y$46,0))</f>
        <v/>
      </c>
      <c r="I69" s="124" t="str">
        <f t="shared" si="0"/>
        <v/>
      </c>
    </row>
    <row r="70" spans="2:9">
      <c r="B70" s="74"/>
      <c r="C70" s="33" t="str">
        <f>IF(_xlfn.XLOOKUP(B70,'Group B - Scores'!$B$6:$B$46,'Group B - Scores'!$E$6:$E$46,0)=0,"",_xlfn.XLOOKUP(B70,'Group B - Scores'!$B$6:$B$46, 'Group B - Scores'!$E$6:$E$46,0))</f>
        <v/>
      </c>
      <c r="D70" s="33" t="str">
        <f>IF(_xlfn.XLOOKUP(B70,'Group B - Scores'!$B$6:$B$46,'Group B - Scores'!$D$6:$D$46,0)=0,"",_xlfn.XLOOKUP(B70,'Group B - Scores'!$B$6:$B$46,'Group B - Scores'!$D$6:$D$46,0))</f>
        <v/>
      </c>
      <c r="E70" s="33" t="str">
        <f>IF(_xlfn.XLOOKUP(B70,'Group B - Scores'!$B$6:$B$46,'Group B - Scores'!$C$6:$C$46,0)=0,"",_xlfn.XLOOKUP(B70,'Group B - Scores'!$B$6:$B$46,'Group B - Scores'!$C$6:$C$46,0))</f>
        <v/>
      </c>
      <c r="F70" s="33" t="str">
        <f>IF(_xlfn.XLOOKUP(B70,'Group B - Scores'!$B$6:$B$46,'Group B - Scores'!$F$6:$F$46,0)=0,"",_xlfn.XLOOKUP(B70,'Group B - Scores'!$B$6:$B$46,'Group B - Scores'!$F$6:$F$46,0))</f>
        <v/>
      </c>
      <c r="G70" s="33" t="str">
        <f>IF(_xlfn.XLOOKUP(B70,'Group B - Scores'!$B$6:$B$46,'Group B - Scores'!$X$6:$X$46,0)=0,"",_xlfn.XLOOKUP(B70,'Group B - Scores'!$B$6:$B$46,'Group B - Scores'!$X$6:$X$46,0))</f>
        <v/>
      </c>
      <c r="H70" s="81" t="str">
        <f>IF(_xlfn.XLOOKUP(B70,'Group B - Scores'!$B$6:$B$46,'Group B - Scores'!$Y$6:$Y$46,0)=0,"",_xlfn.XLOOKUP(B70,'Group B - Scores'!$B$6:$B$46,'Group B - Scores'!$Y$6:$Y$46,0))</f>
        <v/>
      </c>
      <c r="I70" s="124" t="str">
        <f t="shared" si="0"/>
        <v/>
      </c>
    </row>
    <row r="71" spans="2:9">
      <c r="B71" s="74"/>
      <c r="C71" s="33" t="str">
        <f>IF(_xlfn.XLOOKUP(B71,'Group B - Scores'!$B$6:$B$46,'Group B - Scores'!$E$6:$E$46,0)=0,"",_xlfn.XLOOKUP(B71,'Group B - Scores'!$B$6:$B$46, 'Group B - Scores'!$E$6:$E$46,0))</f>
        <v/>
      </c>
      <c r="D71" s="33" t="str">
        <f>IF(_xlfn.XLOOKUP(B71,'Group B - Scores'!$B$6:$B$46,'Group B - Scores'!$D$6:$D$46,0)=0,"",_xlfn.XLOOKUP(B71,'Group B - Scores'!$B$6:$B$46,'Group B - Scores'!$D$6:$D$46,0))</f>
        <v/>
      </c>
      <c r="E71" s="33" t="str">
        <f>IF(_xlfn.XLOOKUP(B71,'Group B - Scores'!$B$6:$B$46,'Group B - Scores'!$C$6:$C$46,0)=0,"",_xlfn.XLOOKUP(B71,'Group B - Scores'!$B$6:$B$46,'Group B - Scores'!$C$6:$C$46,0))</f>
        <v/>
      </c>
      <c r="F71" s="33" t="str">
        <f>IF(_xlfn.XLOOKUP(B71,'Group B - Scores'!$B$6:$B$46,'Group B - Scores'!$F$6:$F$46,0)=0,"",_xlfn.XLOOKUP(B71,'Group B - Scores'!$B$6:$B$46,'Group B - Scores'!$F$6:$F$46,0))</f>
        <v/>
      </c>
      <c r="G71" s="33" t="str">
        <f>IF(_xlfn.XLOOKUP(B71,'Group B - Scores'!$B$6:$B$46,'Group B - Scores'!$X$6:$X$46,0)=0,"",_xlfn.XLOOKUP(B71,'Group B - Scores'!$B$6:$B$46,'Group B - Scores'!$X$6:$X$46,0))</f>
        <v/>
      </c>
      <c r="H71" s="81" t="str">
        <f>IF(_xlfn.XLOOKUP(B71,'Group B - Scores'!$B$6:$B$46,'Group B - Scores'!$Y$6:$Y$46,0)=0,"",_xlfn.XLOOKUP(B71,'Group B - Scores'!$B$6:$B$46,'Group B - Scores'!$Y$6:$Y$46,0))</f>
        <v/>
      </c>
      <c r="I71" s="124" t="str">
        <f t="shared" si="0"/>
        <v/>
      </c>
    </row>
    <row r="72" spans="2:9">
      <c r="B72" s="74"/>
      <c r="C72" s="33" t="str">
        <f>IF(_xlfn.XLOOKUP(B72,'Group B - Scores'!$B$6:$B$46,'Group B - Scores'!$E$6:$E$46,0)=0,"",_xlfn.XLOOKUP(B72,'Group B - Scores'!$B$6:$B$46, 'Group B - Scores'!$E$6:$E$46,0))</f>
        <v/>
      </c>
      <c r="D72" s="33" t="str">
        <f>IF(_xlfn.XLOOKUP(B72,'Group B - Scores'!$B$6:$B$46,'Group B - Scores'!$D$6:$D$46,0)=0,"",_xlfn.XLOOKUP(B72,'Group B - Scores'!$B$6:$B$46,'Group B - Scores'!$D$6:$D$46,0))</f>
        <v/>
      </c>
      <c r="E72" s="33" t="str">
        <f>IF(_xlfn.XLOOKUP(B72,'Group B - Scores'!$B$6:$B$46,'Group B - Scores'!$C$6:$C$46,0)=0,"",_xlfn.XLOOKUP(B72,'Group B - Scores'!$B$6:$B$46,'Group B - Scores'!$C$6:$C$46,0))</f>
        <v/>
      </c>
      <c r="F72" s="33" t="str">
        <f>IF(_xlfn.XLOOKUP(B72,'Group B - Scores'!$B$6:$B$46,'Group B - Scores'!$F$6:$F$46,0)=0,"",_xlfn.XLOOKUP(B72,'Group B - Scores'!$B$6:$B$46,'Group B - Scores'!$F$6:$F$46,0))</f>
        <v/>
      </c>
      <c r="G72" s="33" t="str">
        <f>IF(_xlfn.XLOOKUP(B72,'Group B - Scores'!$B$6:$B$46,'Group B - Scores'!$X$6:$X$46,0)=0,"",_xlfn.XLOOKUP(B72,'Group B - Scores'!$B$6:$B$46,'Group B - Scores'!$X$6:$X$46,0))</f>
        <v/>
      </c>
      <c r="H72" s="81" t="str">
        <f>IF(_xlfn.XLOOKUP(B72,'Group B - Scores'!$B$6:$B$46,'Group B - Scores'!$Y$6:$Y$46,0)=0,"",_xlfn.XLOOKUP(B72,'Group B - Scores'!$B$6:$B$46,'Group B - Scores'!$Y$6:$Y$46,0))</f>
        <v/>
      </c>
      <c r="I72" s="124" t="str">
        <f t="shared" si="0"/>
        <v/>
      </c>
    </row>
    <row r="73" spans="2:9">
      <c r="B73" s="74"/>
      <c r="C73" s="33" t="str">
        <f>IF(_xlfn.XLOOKUP(B73,'Group B - Scores'!$B$6:$B$46,'Group B - Scores'!$E$6:$E$46,0)=0,"",_xlfn.XLOOKUP(B73,'Group B - Scores'!$B$6:$B$46, 'Group B - Scores'!$E$6:$E$46,0))</f>
        <v/>
      </c>
      <c r="D73" s="33" t="str">
        <f>IF(_xlfn.XLOOKUP(B73,'Group B - Scores'!$B$6:$B$46,'Group B - Scores'!$D$6:$D$46,0)=0,"",_xlfn.XLOOKUP(B73,'Group B - Scores'!$B$6:$B$46,'Group B - Scores'!$D$6:$D$46,0))</f>
        <v/>
      </c>
      <c r="E73" s="33" t="str">
        <f>IF(_xlfn.XLOOKUP(B73,'Group B - Scores'!$B$6:$B$46,'Group B - Scores'!$C$6:$C$46,0)=0,"",_xlfn.XLOOKUP(B73,'Group B - Scores'!$B$6:$B$46,'Group B - Scores'!$C$6:$C$46,0))</f>
        <v/>
      </c>
      <c r="F73" s="33" t="str">
        <f>IF(_xlfn.XLOOKUP(B73,'Group B - Scores'!$B$6:$B$46,'Group B - Scores'!$F$6:$F$46,0)=0,"",_xlfn.XLOOKUP(B73,'Group B - Scores'!$B$6:$B$46,'Group B - Scores'!$F$6:$F$46,0))</f>
        <v/>
      </c>
      <c r="G73" s="33" t="str">
        <f>IF(_xlfn.XLOOKUP(B73,'Group B - Scores'!$B$6:$B$46,'Group B - Scores'!$X$6:$X$46,0)=0,"",_xlfn.XLOOKUP(B73,'Group B - Scores'!$B$6:$B$46,'Group B - Scores'!$X$6:$X$46,0))</f>
        <v/>
      </c>
      <c r="H73" s="81" t="str">
        <f>IF(_xlfn.XLOOKUP(B73,'Group B - Scores'!$B$6:$B$46,'Group B - Scores'!$Y$6:$Y$46,0)=0,"",_xlfn.XLOOKUP(B73,'Group B - Scores'!$B$6:$B$46,'Group B - Scores'!$Y$6:$Y$46,0))</f>
        <v/>
      </c>
      <c r="I73" s="124" t="str">
        <f t="shared" si="0"/>
        <v/>
      </c>
    </row>
    <row r="74" spans="2:9">
      <c r="B74" s="74"/>
      <c r="C74" s="33" t="str">
        <f>IF(_xlfn.XLOOKUP(B74,'Group B - Scores'!$B$6:$B$46,'Group B - Scores'!$E$6:$E$46,0)=0,"",_xlfn.XLOOKUP(B74,'Group B - Scores'!$B$6:$B$46, 'Group B - Scores'!$E$6:$E$46,0))</f>
        <v/>
      </c>
      <c r="D74" s="33" t="str">
        <f>IF(_xlfn.XLOOKUP(B74,'Group B - Scores'!$B$6:$B$46,'Group B - Scores'!$D$6:$D$46,0)=0,"",_xlfn.XLOOKUP(B74,'Group B - Scores'!$B$6:$B$46,'Group B - Scores'!$D$6:$D$46,0))</f>
        <v/>
      </c>
      <c r="E74" s="33" t="str">
        <f>IF(_xlfn.XLOOKUP(B74,'Group B - Scores'!$B$6:$B$46,'Group B - Scores'!$C$6:$C$46,0)=0,"",_xlfn.XLOOKUP(B74,'Group B - Scores'!$B$6:$B$46,'Group B - Scores'!$C$6:$C$46,0))</f>
        <v/>
      </c>
      <c r="F74" s="33" t="str">
        <f>IF(_xlfn.XLOOKUP(B74,'Group B - Scores'!$B$6:$B$46,'Group B - Scores'!$F$6:$F$46,0)=0,"",_xlfn.XLOOKUP(B74,'Group B - Scores'!$B$6:$B$46,'Group B - Scores'!$F$6:$F$46,0))</f>
        <v/>
      </c>
      <c r="G74" s="33" t="str">
        <f>IF(_xlfn.XLOOKUP(B74,'Group B - Scores'!$B$6:$B$46,'Group B - Scores'!$X$6:$X$46,0)=0,"",_xlfn.XLOOKUP(B74,'Group B - Scores'!$B$6:$B$46,'Group B - Scores'!$X$6:$X$46,0))</f>
        <v/>
      </c>
      <c r="H74" s="81" t="str">
        <f>IF(_xlfn.XLOOKUP(B74,'Group B - Scores'!$B$6:$B$46,'Group B - Scores'!$Y$6:$Y$46,0)=0,"",_xlfn.XLOOKUP(B74,'Group B - Scores'!$B$6:$B$46,'Group B - Scores'!$Y$6:$Y$46,0))</f>
        <v/>
      </c>
      <c r="I74" s="124" t="str">
        <f t="shared" si="0"/>
        <v/>
      </c>
    </row>
    <row r="75" spans="2:9">
      <c r="B75" s="74"/>
      <c r="C75" s="33" t="str">
        <f>IF(_xlfn.XLOOKUP(B75,'Group B - Scores'!$B$6:$B$46,'Group B - Scores'!$E$6:$E$46,0)=0,"",_xlfn.XLOOKUP(B75,'Group B - Scores'!$B$6:$B$46, 'Group B - Scores'!$E$6:$E$46,0))</f>
        <v/>
      </c>
      <c r="D75" s="33" t="str">
        <f>IF(_xlfn.XLOOKUP(B75,'Group B - Scores'!$B$6:$B$46,'Group B - Scores'!$D$6:$D$46,0)=0,"",_xlfn.XLOOKUP(B75,'Group B - Scores'!$B$6:$B$46,'Group B - Scores'!$D$6:$D$46,0))</f>
        <v/>
      </c>
      <c r="E75" s="33" t="str">
        <f>IF(_xlfn.XLOOKUP(B75,'Group B - Scores'!$B$6:$B$46,'Group B - Scores'!$C$6:$C$46,0)=0,"",_xlfn.XLOOKUP(B75,'Group B - Scores'!$B$6:$B$46,'Group B - Scores'!$C$6:$C$46,0))</f>
        <v/>
      </c>
      <c r="F75" s="33" t="str">
        <f>IF(_xlfn.XLOOKUP(B75,'Group B - Scores'!$B$6:$B$46,'Group B - Scores'!$F$6:$F$46,0)=0,"",_xlfn.XLOOKUP(B75,'Group B - Scores'!$B$6:$B$46,'Group B - Scores'!$F$6:$F$46,0))</f>
        <v/>
      </c>
      <c r="G75" s="33" t="str">
        <f>IF(_xlfn.XLOOKUP(B75,'Group B - Scores'!$B$6:$B$46,'Group B - Scores'!$X$6:$X$46,0)=0,"",_xlfn.XLOOKUP(B75,'Group B - Scores'!$B$6:$B$46,'Group B - Scores'!$X$6:$X$46,0))</f>
        <v/>
      </c>
      <c r="H75" s="81" t="str">
        <f>IF(_xlfn.XLOOKUP(B75,'Group B - Scores'!$B$6:$B$46,'Group B - Scores'!$Y$6:$Y$46,0)=0,"",_xlfn.XLOOKUP(B75,'Group B - Scores'!$B$6:$B$46,'Group B - Scores'!$Y$6:$Y$46,0))</f>
        <v/>
      </c>
      <c r="I75" s="124" t="str">
        <f t="shared" si="0"/>
        <v/>
      </c>
    </row>
    <row r="76" spans="2:9">
      <c r="B76" s="74"/>
      <c r="C76" s="33" t="str">
        <f>IF(_xlfn.XLOOKUP(B76,'Group B - Scores'!$B$6:$B$46,'Group B - Scores'!$E$6:$E$46,0)=0,"",_xlfn.XLOOKUP(B76,'Group B - Scores'!$B$6:$B$46, 'Group B - Scores'!$E$6:$E$46,0))</f>
        <v/>
      </c>
      <c r="D76" s="33" t="str">
        <f>IF(_xlfn.XLOOKUP(B76,'Group B - Scores'!$B$6:$B$46,'Group B - Scores'!$D$6:$D$46,0)=0,"",_xlfn.XLOOKUP(B76,'Group B - Scores'!$B$6:$B$46,'Group B - Scores'!$D$6:$D$46,0))</f>
        <v/>
      </c>
      <c r="E76" s="33" t="str">
        <f>IF(_xlfn.XLOOKUP(B76,'Group B - Scores'!$B$6:$B$46,'Group B - Scores'!$C$6:$C$46,0)=0,"",_xlfn.XLOOKUP(B76,'Group B - Scores'!$B$6:$B$46,'Group B - Scores'!$C$6:$C$46,0))</f>
        <v/>
      </c>
      <c r="F76" s="33" t="str">
        <f>IF(_xlfn.XLOOKUP(B76,'Group B - Scores'!$B$6:$B$46,'Group B - Scores'!$F$6:$F$46,0)=0,"",_xlfn.XLOOKUP(B76,'Group B - Scores'!$B$6:$B$46,'Group B - Scores'!$F$6:$F$46,0))</f>
        <v/>
      </c>
      <c r="G76" s="33" t="str">
        <f>IF(_xlfn.XLOOKUP(B76,'Group B - Scores'!$B$6:$B$46,'Group B - Scores'!$X$6:$X$46,0)=0,"",_xlfn.XLOOKUP(B76,'Group B - Scores'!$B$6:$B$46,'Group B - Scores'!$X$6:$X$46,0))</f>
        <v/>
      </c>
      <c r="H76" s="81" t="str">
        <f>IF(_xlfn.XLOOKUP(B76,'Group B - Scores'!$B$6:$B$46,'Group B - Scores'!$Y$6:$Y$46,0)=0,"",_xlfn.XLOOKUP(B76,'Group B - Scores'!$B$6:$B$46,'Group B - Scores'!$Y$6:$Y$46,0))</f>
        <v/>
      </c>
      <c r="I76" s="124" t="str">
        <f t="shared" si="0"/>
        <v/>
      </c>
    </row>
    <row r="77" spans="2:9">
      <c r="B77" s="74"/>
      <c r="C77" s="33" t="str">
        <f>IF(_xlfn.XLOOKUP(B77,'Group B - Scores'!$B$6:$B$46,'Group B - Scores'!$E$6:$E$46,0)=0,"",_xlfn.XLOOKUP(B77,'Group B - Scores'!$B$6:$B$46, 'Group B - Scores'!$E$6:$E$46,0))</f>
        <v/>
      </c>
      <c r="D77" s="33" t="str">
        <f>IF(_xlfn.XLOOKUP(B77,'Group B - Scores'!$B$6:$B$46,'Group B - Scores'!$D$6:$D$46,0)=0,"",_xlfn.XLOOKUP(B77,'Group B - Scores'!$B$6:$B$46,'Group B - Scores'!$D$6:$D$46,0))</f>
        <v/>
      </c>
      <c r="E77" s="33" t="str">
        <f>IF(_xlfn.XLOOKUP(B77,'Group B - Scores'!$B$6:$B$46,'Group B - Scores'!$C$6:$C$46,0)=0,"",_xlfn.XLOOKUP(B77,'Group B - Scores'!$B$6:$B$46,'Group B - Scores'!$C$6:$C$46,0))</f>
        <v/>
      </c>
      <c r="F77" s="33" t="str">
        <f>IF(_xlfn.XLOOKUP(B77,'Group B - Scores'!$B$6:$B$46,'Group B - Scores'!$F$6:$F$46,0)=0,"",_xlfn.XLOOKUP(B77,'Group B - Scores'!$B$6:$B$46,'Group B - Scores'!$F$6:$F$46,0))</f>
        <v/>
      </c>
      <c r="G77" s="33" t="str">
        <f>IF(_xlfn.XLOOKUP(B77,'Group B - Scores'!$B$6:$B$46,'Group B - Scores'!$X$6:$X$46,0)=0,"",_xlfn.XLOOKUP(B77,'Group B - Scores'!$B$6:$B$46,'Group B - Scores'!$X$6:$X$46,0))</f>
        <v/>
      </c>
      <c r="H77" s="81" t="str">
        <f>IF(_xlfn.XLOOKUP(B77,'Group B - Scores'!$B$6:$B$46,'Group B - Scores'!$Y$6:$Y$46,0)=0,"",_xlfn.XLOOKUP(B77,'Group B - Scores'!$B$6:$B$46,'Group B - Scores'!$Y$6:$Y$46,0))</f>
        <v/>
      </c>
      <c r="I77" s="124" t="str">
        <f t="shared" si="0"/>
        <v/>
      </c>
    </row>
    <row r="78" spans="2:9">
      <c r="B78" s="74"/>
      <c r="C78" s="33" t="str">
        <f>IF(_xlfn.XLOOKUP(B78,'Group B - Scores'!$B$6:$B$46,'Group B - Scores'!$E$6:$E$46,0)=0,"",_xlfn.XLOOKUP(B78,'Group B - Scores'!$B$6:$B$46, 'Group B - Scores'!$E$6:$E$46,0))</f>
        <v/>
      </c>
      <c r="D78" s="33" t="str">
        <f>IF(_xlfn.XLOOKUP(B78,'Group B - Scores'!$B$6:$B$46,'Group B - Scores'!$D$6:$D$46,0)=0,"",_xlfn.XLOOKUP(B78,'Group B - Scores'!$B$6:$B$46,'Group B - Scores'!$D$6:$D$46,0))</f>
        <v/>
      </c>
      <c r="E78" s="33" t="str">
        <f>IF(_xlfn.XLOOKUP(B78,'Group B - Scores'!$B$6:$B$46,'Group B - Scores'!$C$6:$C$46,0)=0,"",_xlfn.XLOOKUP(B78,'Group B - Scores'!$B$6:$B$46,'Group B - Scores'!$C$6:$C$46,0))</f>
        <v/>
      </c>
      <c r="F78" s="33" t="str">
        <f>IF(_xlfn.XLOOKUP(B78,'Group B - Scores'!$B$6:$B$46,'Group B - Scores'!$F$6:$F$46,0)=0,"",_xlfn.XLOOKUP(B78,'Group B - Scores'!$B$6:$B$46,'Group B - Scores'!$F$6:$F$46,0))</f>
        <v/>
      </c>
      <c r="G78" s="33" t="str">
        <f>IF(_xlfn.XLOOKUP(B78,'Group B - Scores'!$B$6:$B$46,'Group B - Scores'!$X$6:$X$46,0)=0,"",_xlfn.XLOOKUP(B78,'Group B - Scores'!$B$6:$B$46,'Group B - Scores'!$X$6:$X$46,0))</f>
        <v/>
      </c>
      <c r="H78" s="81" t="str">
        <f>IF(_xlfn.XLOOKUP(B78,'Group B - Scores'!$B$6:$B$46,'Group B - Scores'!$Y$6:$Y$46,0)=0,"",_xlfn.XLOOKUP(B78,'Group B - Scores'!$B$6:$B$46,'Group B - Scores'!$Y$6:$Y$46,0))</f>
        <v/>
      </c>
      <c r="I78" s="124" t="str">
        <f t="shared" si="0"/>
        <v/>
      </c>
    </row>
    <row r="79" spans="2:9">
      <c r="B79" s="74"/>
      <c r="C79" s="33" t="str">
        <f>IF(_xlfn.XLOOKUP(B79,'Group B - Scores'!$B$6:$B$46,'Group B - Scores'!$E$6:$E$46,0)=0,"",_xlfn.XLOOKUP(B79,'Group B - Scores'!$B$6:$B$46, 'Group B - Scores'!$E$6:$E$46,0))</f>
        <v/>
      </c>
      <c r="D79" s="33" t="str">
        <f>IF(_xlfn.XLOOKUP(B79,'Group B - Scores'!$B$6:$B$46,'Group B - Scores'!$D$6:$D$46,0)=0,"",_xlfn.XLOOKUP(B79,'Group B - Scores'!$B$6:$B$46,'Group B - Scores'!$D$6:$D$46,0))</f>
        <v/>
      </c>
      <c r="E79" s="33" t="str">
        <f>IF(_xlfn.XLOOKUP(B79,'Group B - Scores'!$B$6:$B$46,'Group B - Scores'!$C$6:$C$46,0)=0,"",_xlfn.XLOOKUP(B79,'Group B - Scores'!$B$6:$B$46,'Group B - Scores'!$C$6:$C$46,0))</f>
        <v/>
      </c>
      <c r="F79" s="33" t="str">
        <f>IF(_xlfn.XLOOKUP(B79,'Group B - Scores'!$B$6:$B$46,'Group B - Scores'!$F$6:$F$46,0)=0,"",_xlfn.XLOOKUP(B79,'Group B - Scores'!$B$6:$B$46,'Group B - Scores'!$F$6:$F$46,0))</f>
        <v/>
      </c>
      <c r="G79" s="33" t="str">
        <f>IF(_xlfn.XLOOKUP(B79,'Group B - Scores'!$B$6:$B$46,'Group B - Scores'!$X$6:$X$46,0)=0,"",_xlfn.XLOOKUP(B79,'Group B - Scores'!$B$6:$B$46,'Group B - Scores'!$X$6:$X$46,0))</f>
        <v/>
      </c>
      <c r="H79" s="81" t="str">
        <f>IF(_xlfn.XLOOKUP(B79,'Group B - Scores'!$B$6:$B$46,'Group B - Scores'!$Y$6:$Y$46,0)=0,"",_xlfn.XLOOKUP(B79,'Group B - Scores'!$B$6:$B$46,'Group B - Scores'!$Y$6:$Y$46,0))</f>
        <v/>
      </c>
      <c r="I79" s="124" t="str">
        <f t="shared" si="0"/>
        <v/>
      </c>
    </row>
    <row r="80" spans="2:9">
      <c r="B80" s="74"/>
      <c r="C80" s="33" t="str">
        <f>IF(_xlfn.XLOOKUP(B80,'Group B - Scores'!$B$6:$B$46,'Group B - Scores'!$E$6:$E$46,0)=0,"",_xlfn.XLOOKUP(B80,'Group B - Scores'!$B$6:$B$46, 'Group B - Scores'!$E$6:$E$46,0))</f>
        <v/>
      </c>
      <c r="D80" s="33" t="str">
        <f>IF(_xlfn.XLOOKUP(B80,'Group B - Scores'!$B$6:$B$46,'Group B - Scores'!$D$6:$D$46,0)=0,"",_xlfn.XLOOKUP(B80,'Group B - Scores'!$B$6:$B$46,'Group B - Scores'!$D$6:$D$46,0))</f>
        <v/>
      </c>
      <c r="E80" s="33" t="str">
        <f>IF(_xlfn.XLOOKUP(B80,'Group B - Scores'!$B$6:$B$46,'Group B - Scores'!$C$6:$C$46,0)=0,"",_xlfn.XLOOKUP(B80,'Group B - Scores'!$B$6:$B$46,'Group B - Scores'!$C$6:$C$46,0))</f>
        <v/>
      </c>
      <c r="F80" s="33" t="str">
        <f>IF(_xlfn.XLOOKUP(B80,'Group B - Scores'!$B$6:$B$46,'Group B - Scores'!$F$6:$F$46,0)=0,"",_xlfn.XLOOKUP(B80,'Group B - Scores'!$B$6:$B$46,'Group B - Scores'!$F$6:$F$46,0))</f>
        <v/>
      </c>
      <c r="G80" s="33" t="str">
        <f>IF(_xlfn.XLOOKUP(B80,'Group B - Scores'!$B$6:$B$46,'Group B - Scores'!$X$6:$X$46,0)=0,"",_xlfn.XLOOKUP(B80,'Group B - Scores'!$B$6:$B$46,'Group B - Scores'!$X$6:$X$46,0))</f>
        <v/>
      </c>
      <c r="H80" s="81" t="str">
        <f>IF(_xlfn.XLOOKUP(B80,'Group B - Scores'!$B$6:$B$46,'Group B - Scores'!$Y$6:$Y$46,0)=0,"",_xlfn.XLOOKUP(B80,'Group B - Scores'!$B$6:$B$46,'Group B - Scores'!$Y$6:$Y$46,0))</f>
        <v/>
      </c>
      <c r="I80" s="124" t="str">
        <f t="shared" si="0"/>
        <v/>
      </c>
    </row>
    <row r="81" spans="2:9">
      <c r="B81" s="74"/>
      <c r="C81" s="33" t="str">
        <f>IF(_xlfn.XLOOKUP(B81,'Group B - Scores'!$B$6:$B$46,'Group B - Scores'!$E$6:$E$46,0)=0,"",_xlfn.XLOOKUP(B81,'Group B - Scores'!$B$6:$B$46, 'Group B - Scores'!$E$6:$E$46,0))</f>
        <v/>
      </c>
      <c r="D81" s="33" t="str">
        <f>IF(_xlfn.XLOOKUP(B81,'Group B - Scores'!$B$6:$B$46,'Group B - Scores'!$D$6:$D$46,0)=0,"",_xlfn.XLOOKUP(B81,'Group B - Scores'!$B$6:$B$46,'Group B - Scores'!$D$6:$D$46,0))</f>
        <v/>
      </c>
      <c r="E81" s="33" t="str">
        <f>IF(_xlfn.XLOOKUP(B81,'Group B - Scores'!$B$6:$B$46,'Group B - Scores'!$C$6:$C$46,0)=0,"",_xlfn.XLOOKUP(B81,'Group B - Scores'!$B$6:$B$46,'Group B - Scores'!$C$6:$C$46,0))</f>
        <v/>
      </c>
      <c r="F81" s="33" t="str">
        <f>IF(_xlfn.XLOOKUP(B81,'Group B - Scores'!$B$6:$B$46,'Group B - Scores'!$F$6:$F$46,0)=0,"",_xlfn.XLOOKUP(B81,'Group B - Scores'!$B$6:$B$46,'Group B - Scores'!$F$6:$F$46,0))</f>
        <v/>
      </c>
      <c r="G81" s="33" t="str">
        <f>IF(_xlfn.XLOOKUP(B81,'Group B - Scores'!$B$6:$B$46,'Group B - Scores'!$X$6:$X$46,0)=0,"",_xlfn.XLOOKUP(B81,'Group B - Scores'!$B$6:$B$46,'Group B - Scores'!$X$6:$X$46,0))</f>
        <v/>
      </c>
      <c r="H81" s="81" t="str">
        <f>IF(_xlfn.XLOOKUP(B81,'Group B - Scores'!$B$6:$B$46,'Group B - Scores'!$Y$6:$Y$46,0)=0,"",_xlfn.XLOOKUP(B81,'Group B - Scores'!$B$6:$B$46,'Group B - Scores'!$Y$6:$Y$46,0))</f>
        <v/>
      </c>
      <c r="I81" s="124" t="str">
        <f t="shared" si="0"/>
        <v/>
      </c>
    </row>
    <row r="82" spans="2:9">
      <c r="B82" s="74"/>
      <c r="C82" s="33" t="str">
        <f>IF(_xlfn.XLOOKUP(B82,'Group B - Scores'!$B$6:$B$46,'Group B - Scores'!$E$6:$E$46,0)=0,"",_xlfn.XLOOKUP(B82,'Group B - Scores'!$B$6:$B$46, 'Group B - Scores'!$E$6:$E$46,0))</f>
        <v/>
      </c>
      <c r="D82" s="33" t="str">
        <f>IF(_xlfn.XLOOKUP(B82,'Group B - Scores'!$B$6:$B$46,'Group B - Scores'!$D$6:$D$46,0)=0,"",_xlfn.XLOOKUP(B82,'Group B - Scores'!$B$6:$B$46,'Group B - Scores'!$D$6:$D$46,0))</f>
        <v/>
      </c>
      <c r="E82" s="33" t="str">
        <f>IF(_xlfn.XLOOKUP(B82,'Group B - Scores'!$B$6:$B$46,'Group B - Scores'!$C$6:$C$46,0)=0,"",_xlfn.XLOOKUP(B82,'Group B - Scores'!$B$6:$B$46,'Group B - Scores'!$C$6:$C$46,0))</f>
        <v/>
      </c>
      <c r="F82" s="33" t="str">
        <f>IF(_xlfn.XLOOKUP(B82,'Group B - Scores'!$B$6:$B$46,'Group B - Scores'!$F$6:$F$46,0)=0,"",_xlfn.XLOOKUP(B82,'Group B - Scores'!$B$6:$B$46,'Group B - Scores'!$F$6:$F$46,0))</f>
        <v/>
      </c>
      <c r="G82" s="33" t="str">
        <f>IF(_xlfn.XLOOKUP(B82,'Group B - Scores'!$B$6:$B$46,'Group B - Scores'!$X$6:$X$46,0)=0,"",_xlfn.XLOOKUP(B82,'Group B - Scores'!$B$6:$B$46,'Group B - Scores'!$X$6:$X$46,0))</f>
        <v/>
      </c>
      <c r="H82" s="81" t="str">
        <f>IF(_xlfn.XLOOKUP(B82,'Group B - Scores'!$B$6:$B$46,'Group B - Scores'!$Y$6:$Y$46,0)=0,"",_xlfn.XLOOKUP(B82,'Group B - Scores'!$B$6:$B$46,'Group B - Scores'!$Y$6:$Y$46,0))</f>
        <v/>
      </c>
      <c r="I82" s="124" t="str">
        <f t="shared" si="0"/>
        <v/>
      </c>
    </row>
    <row r="83" spans="2:9">
      <c r="B83" s="74"/>
      <c r="C83" s="33" t="str">
        <f>IF(_xlfn.XLOOKUP(B83,'Group B - Scores'!$B$6:$B$46,'Group B - Scores'!$E$6:$E$46,0)=0,"",_xlfn.XLOOKUP(B83,'Group B - Scores'!$B$6:$B$46, 'Group B - Scores'!$E$6:$E$46,0))</f>
        <v/>
      </c>
      <c r="D83" s="33" t="str">
        <f>IF(_xlfn.XLOOKUP(B83,'Group B - Scores'!$B$6:$B$46,'Group B - Scores'!$D$6:$D$46,0)=0,"",_xlfn.XLOOKUP(B83,'Group B - Scores'!$B$6:$B$46,'Group B - Scores'!$D$6:$D$46,0))</f>
        <v/>
      </c>
      <c r="E83" s="33" t="str">
        <f>IF(_xlfn.XLOOKUP(B83,'Group B - Scores'!$B$6:$B$46,'Group B - Scores'!$C$6:$C$46,0)=0,"",_xlfn.XLOOKUP(B83,'Group B - Scores'!$B$6:$B$46,'Group B - Scores'!$C$6:$C$46,0))</f>
        <v/>
      </c>
      <c r="F83" s="33" t="str">
        <f>IF(_xlfn.XLOOKUP(B83,'Group B - Scores'!$B$6:$B$46,'Group B - Scores'!$F$6:$F$46,0)=0,"",_xlfn.XLOOKUP(B83,'Group B - Scores'!$B$6:$B$46,'Group B - Scores'!$F$6:$F$46,0))</f>
        <v/>
      </c>
      <c r="G83" s="33" t="str">
        <f>IF(_xlfn.XLOOKUP(B83,'Group B - Scores'!$B$6:$B$46,'Group B - Scores'!$X$6:$X$46,0)=0,"",_xlfn.XLOOKUP(B83,'Group B - Scores'!$B$6:$B$46,'Group B - Scores'!$X$6:$X$46,0))</f>
        <v/>
      </c>
      <c r="H83" s="81" t="str">
        <f>IF(_xlfn.XLOOKUP(B83,'Group B - Scores'!$B$6:$B$46,'Group B - Scores'!$Y$6:$Y$46,0)=0,"",_xlfn.XLOOKUP(B83,'Group B - Scores'!$B$6:$B$46,'Group B - Scores'!$Y$6:$Y$46,0))</f>
        <v/>
      </c>
      <c r="I83" s="124" t="str">
        <f t="shared" si="0"/>
        <v/>
      </c>
    </row>
    <row r="84" spans="2:9">
      <c r="B84" s="74"/>
      <c r="C84" s="33" t="str">
        <f>IF(_xlfn.XLOOKUP(B84,'Group B - Scores'!$B$6:$B$46,'Group B - Scores'!$E$6:$E$46,0)=0,"",_xlfn.XLOOKUP(B84,'Group B - Scores'!$B$6:$B$46, 'Group B - Scores'!$E$6:$E$46,0))</f>
        <v/>
      </c>
      <c r="D84" s="33" t="str">
        <f>IF(_xlfn.XLOOKUP(B84,'Group B - Scores'!$B$6:$B$46,'Group B - Scores'!$D$6:$D$46,0)=0,"",_xlfn.XLOOKUP(B84,'Group B - Scores'!$B$6:$B$46,'Group B - Scores'!$D$6:$D$46,0))</f>
        <v/>
      </c>
      <c r="E84" s="33" t="str">
        <f>IF(_xlfn.XLOOKUP(B84,'Group B - Scores'!$B$6:$B$46,'Group B - Scores'!$C$6:$C$46,0)=0,"",_xlfn.XLOOKUP(B84,'Group B - Scores'!$B$6:$B$46,'Group B - Scores'!$C$6:$C$46,0))</f>
        <v/>
      </c>
      <c r="F84" s="33" t="str">
        <f>IF(_xlfn.XLOOKUP(B84,'Group B - Scores'!$B$6:$B$46,'Group B - Scores'!$F$6:$F$46,0)=0,"",_xlfn.XLOOKUP(B84,'Group B - Scores'!$B$6:$B$46,'Group B - Scores'!$F$6:$F$46,0))</f>
        <v/>
      </c>
      <c r="G84" s="33" t="str">
        <f>IF(_xlfn.XLOOKUP(B84,'Group B - Scores'!$B$6:$B$46,'Group B - Scores'!$X$6:$X$46,0)=0,"",_xlfn.XLOOKUP(B84,'Group B - Scores'!$B$6:$B$46,'Group B - Scores'!$X$6:$X$46,0))</f>
        <v/>
      </c>
      <c r="H84" s="81" t="str">
        <f>IF(_xlfn.XLOOKUP(B84,'Group B - Scores'!$B$6:$B$46,'Group B - Scores'!$Y$6:$Y$46,0)=0,"",_xlfn.XLOOKUP(B84,'Group B - Scores'!$B$6:$B$46,'Group B - Scores'!$Y$6:$Y$46,0))</f>
        <v/>
      </c>
      <c r="I84" s="124" t="str">
        <f t="shared" si="0"/>
        <v/>
      </c>
    </row>
    <row r="85" spans="2:9">
      <c r="B85" s="74"/>
      <c r="C85" s="33" t="str">
        <f>IF(_xlfn.XLOOKUP(B85,'Group B - Scores'!$B$6:$B$46,'Group B - Scores'!$E$6:$E$46,0)=0,"",_xlfn.XLOOKUP(B85,'Group B - Scores'!$B$6:$B$46, 'Group B - Scores'!$E$6:$E$46,0))</f>
        <v/>
      </c>
      <c r="D85" s="33" t="str">
        <f>IF(_xlfn.XLOOKUP(B85,'Group B - Scores'!$B$6:$B$46,'Group B - Scores'!$D$6:$D$46,0)=0,"",_xlfn.XLOOKUP(B85,'Group B - Scores'!$B$6:$B$46,'Group B - Scores'!$D$6:$D$46,0))</f>
        <v/>
      </c>
      <c r="E85" s="33" t="str">
        <f>IF(_xlfn.XLOOKUP(B85,'Group B - Scores'!$B$6:$B$46,'Group B - Scores'!$C$6:$C$46,0)=0,"",_xlfn.XLOOKUP(B85,'Group B - Scores'!$B$6:$B$46,'Group B - Scores'!$C$6:$C$46,0))</f>
        <v/>
      </c>
      <c r="F85" s="33" t="str">
        <f>IF(_xlfn.XLOOKUP(B85,'Group B - Scores'!$B$6:$B$46,'Group B - Scores'!$F$6:$F$46,0)=0,"",_xlfn.XLOOKUP(B85,'Group B - Scores'!$B$6:$B$46,'Group B - Scores'!$F$6:$F$46,0))</f>
        <v/>
      </c>
      <c r="G85" s="33" t="str">
        <f>IF(_xlfn.XLOOKUP(B85,'Group B - Scores'!$B$6:$B$46,'Group B - Scores'!$X$6:$X$46,0)=0,"",_xlfn.XLOOKUP(B85,'Group B - Scores'!$B$6:$B$46,'Group B - Scores'!$X$6:$X$46,0))</f>
        <v/>
      </c>
      <c r="H85" s="81" t="str">
        <f>IF(_xlfn.XLOOKUP(B85,'Group B - Scores'!$B$6:$B$46,'Group B - Scores'!$Y$6:$Y$46,0)=0,"",_xlfn.XLOOKUP(B85,'Group B - Scores'!$B$6:$B$46,'Group B - Scores'!$Y$6:$Y$46,0))</f>
        <v/>
      </c>
      <c r="I85" s="124" t="str">
        <f t="shared" si="0"/>
        <v/>
      </c>
    </row>
    <row r="86" spans="2:9">
      <c r="B86" s="74"/>
      <c r="C86" s="33" t="str">
        <f>IF(_xlfn.XLOOKUP(B86,'Group B - Scores'!$B$6:$B$46,'Group B - Scores'!$E$6:$E$46,0)=0,"",_xlfn.XLOOKUP(B86,'Group B - Scores'!$B$6:$B$46, 'Group B - Scores'!$E$6:$E$46,0))</f>
        <v/>
      </c>
      <c r="D86" s="33" t="str">
        <f>IF(_xlfn.XLOOKUP(B86,'Group B - Scores'!$B$6:$B$46,'Group B - Scores'!$D$6:$D$46,0)=0,"",_xlfn.XLOOKUP(B86,'Group B - Scores'!$B$6:$B$46,'Group B - Scores'!$D$6:$D$46,0))</f>
        <v/>
      </c>
      <c r="E86" s="33" t="str">
        <f>IF(_xlfn.XLOOKUP(B86,'Group B - Scores'!$B$6:$B$46,'Group B - Scores'!$C$6:$C$46,0)=0,"",_xlfn.XLOOKUP(B86,'Group B - Scores'!$B$6:$B$46,'Group B - Scores'!$C$6:$C$46,0))</f>
        <v/>
      </c>
      <c r="F86" s="33" t="str">
        <f>IF(_xlfn.XLOOKUP(B86,'Group B - Scores'!$B$6:$B$46,'Group B - Scores'!$F$6:$F$46,0)=0,"",_xlfn.XLOOKUP(B86,'Group B - Scores'!$B$6:$B$46,'Group B - Scores'!$F$6:$F$46,0))</f>
        <v/>
      </c>
      <c r="G86" s="33" t="str">
        <f>IF(_xlfn.XLOOKUP(B86,'Group B - Scores'!$B$6:$B$46,'Group B - Scores'!$X$6:$X$46,0)=0,"",_xlfn.XLOOKUP(B86,'Group B - Scores'!$B$6:$B$46,'Group B - Scores'!$X$6:$X$46,0))</f>
        <v/>
      </c>
      <c r="H86" s="81" t="str">
        <f>IF(_xlfn.XLOOKUP(B86,'Group B - Scores'!$B$6:$B$46,'Group B - Scores'!$Y$6:$Y$46,0)=0,"",_xlfn.XLOOKUP(B86,'Group B - Scores'!$B$6:$B$46,'Group B - Scores'!$Y$6:$Y$46,0))</f>
        <v/>
      </c>
      <c r="I86" s="124" t="str">
        <f t="shared" si="0"/>
        <v/>
      </c>
    </row>
    <row r="87" spans="2:9">
      <c r="B87" s="74"/>
      <c r="C87" s="33" t="str">
        <f>IF(_xlfn.XLOOKUP(B87,'Group B - Scores'!$B$6:$B$46,'Group B - Scores'!$E$6:$E$46,0)=0,"",_xlfn.XLOOKUP(B87,'Group B - Scores'!$B$6:$B$46, 'Group B - Scores'!$E$6:$E$46,0))</f>
        <v/>
      </c>
      <c r="D87" s="33" t="str">
        <f>IF(_xlfn.XLOOKUP(B87,'Group B - Scores'!$B$6:$B$46,'Group B - Scores'!$D$6:$D$46,0)=0,"",_xlfn.XLOOKUP(B87,'Group B - Scores'!$B$6:$B$46,'Group B - Scores'!$D$6:$D$46,0))</f>
        <v/>
      </c>
      <c r="E87" s="33" t="str">
        <f>IF(_xlfn.XLOOKUP(B87,'Group B - Scores'!$B$6:$B$46,'Group B - Scores'!$C$6:$C$46,0)=0,"",_xlfn.XLOOKUP(B87,'Group B - Scores'!$B$6:$B$46,'Group B - Scores'!$C$6:$C$46,0))</f>
        <v/>
      </c>
      <c r="F87" s="33" t="str">
        <f>IF(_xlfn.XLOOKUP(B87,'Group B - Scores'!$B$6:$B$46,'Group B - Scores'!$F$6:$F$46,0)=0,"",_xlfn.XLOOKUP(B87,'Group B - Scores'!$B$6:$B$46,'Group B - Scores'!$F$6:$F$46,0))</f>
        <v/>
      </c>
      <c r="G87" s="33" t="str">
        <f>IF(_xlfn.XLOOKUP(B87,'Group B - Scores'!$B$6:$B$46,'Group B - Scores'!$X$6:$X$46,0)=0,"",_xlfn.XLOOKUP(B87,'Group B - Scores'!$B$6:$B$46,'Group B - Scores'!$X$6:$X$46,0))</f>
        <v/>
      </c>
      <c r="H87" s="81" t="str">
        <f>IF(_xlfn.XLOOKUP(B87,'Group B - Scores'!$B$6:$B$46,'Group B - Scores'!$Y$6:$Y$46,0)=0,"",_xlfn.XLOOKUP(B87,'Group B - Scores'!$B$6:$B$46,'Group B - Scores'!$Y$6:$Y$46,0))</f>
        <v/>
      </c>
      <c r="I87" s="124" t="str">
        <f t="shared" si="0"/>
        <v/>
      </c>
    </row>
    <row r="88" spans="2:9">
      <c r="B88" s="74"/>
      <c r="C88" s="33" t="str">
        <f>IF(_xlfn.XLOOKUP(B88,'Group B - Scores'!$B$6:$B$46,'Group B - Scores'!$E$6:$E$46,0)=0,"",_xlfn.XLOOKUP(B88,'Group B - Scores'!$B$6:$B$46, 'Group B - Scores'!$E$6:$E$46,0))</f>
        <v/>
      </c>
      <c r="D88" s="33" t="str">
        <f>IF(_xlfn.XLOOKUP(B88,'Group B - Scores'!$B$6:$B$46,'Group B - Scores'!$D$6:$D$46,0)=0,"",_xlfn.XLOOKUP(B88,'Group B - Scores'!$B$6:$B$46,'Group B - Scores'!$D$6:$D$46,0))</f>
        <v/>
      </c>
      <c r="E88" s="33" t="str">
        <f>IF(_xlfn.XLOOKUP(B88,'Group B - Scores'!$B$6:$B$46,'Group B - Scores'!$C$6:$C$46,0)=0,"",_xlfn.XLOOKUP(B88,'Group B - Scores'!$B$6:$B$46,'Group B - Scores'!$C$6:$C$46,0))</f>
        <v/>
      </c>
      <c r="F88" s="33" t="str">
        <f>IF(_xlfn.XLOOKUP(B88,'Group B - Scores'!$B$6:$B$46,'Group B - Scores'!$F$6:$F$46,0)=0,"",_xlfn.XLOOKUP(B88,'Group B - Scores'!$B$6:$B$46,'Group B - Scores'!$F$6:$F$46,0))</f>
        <v/>
      </c>
      <c r="G88" s="33" t="str">
        <f>IF(_xlfn.XLOOKUP(B88,'Group B - Scores'!$B$6:$B$46,'Group B - Scores'!$X$6:$X$46,0)=0,"",_xlfn.XLOOKUP(B88,'Group B - Scores'!$B$6:$B$46,'Group B - Scores'!$X$6:$X$46,0))</f>
        <v/>
      </c>
      <c r="H88" s="81" t="str">
        <f>IF(_xlfn.XLOOKUP(B88,'Group B - Scores'!$B$6:$B$46,'Group B - Scores'!$Y$6:$Y$46,0)=0,"",_xlfn.XLOOKUP(B88,'Group B - Scores'!$B$6:$B$46,'Group B - Scores'!$Y$6:$Y$46,0))</f>
        <v/>
      </c>
      <c r="I88" s="124" t="str">
        <f t="shared" si="0"/>
        <v/>
      </c>
    </row>
    <row r="89" spans="2:9">
      <c r="B89" s="74"/>
      <c r="C89" s="33" t="str">
        <f>IF(_xlfn.XLOOKUP(B89,'Group B - Scores'!$B$6:$B$46,'Group B - Scores'!$E$6:$E$46,0)=0,"",_xlfn.XLOOKUP(B89,'Group B - Scores'!$B$6:$B$46, 'Group B - Scores'!$E$6:$E$46,0))</f>
        <v/>
      </c>
      <c r="D89" s="33" t="str">
        <f>IF(_xlfn.XLOOKUP(B89,'Group B - Scores'!$B$6:$B$46,'Group B - Scores'!$D$6:$D$46,0)=0,"",_xlfn.XLOOKUP(B89,'Group B - Scores'!$B$6:$B$46,'Group B - Scores'!$D$6:$D$46,0))</f>
        <v/>
      </c>
      <c r="E89" s="33" t="str">
        <f>IF(_xlfn.XLOOKUP(B89,'Group B - Scores'!$B$6:$B$46,'Group B - Scores'!$C$6:$C$46,0)=0,"",_xlfn.XLOOKUP(B89,'Group B - Scores'!$B$6:$B$46,'Group B - Scores'!$C$6:$C$46,0))</f>
        <v/>
      </c>
      <c r="F89" s="33" t="str">
        <f>IF(_xlfn.XLOOKUP(B89,'Group B - Scores'!$B$6:$B$46,'Group B - Scores'!$F$6:$F$46,0)=0,"",_xlfn.XLOOKUP(B89,'Group B - Scores'!$B$6:$B$46,'Group B - Scores'!$F$6:$F$46,0))</f>
        <v/>
      </c>
      <c r="G89" s="33" t="str">
        <f>IF(_xlfn.XLOOKUP(B89,'Group B - Scores'!$B$6:$B$46,'Group B - Scores'!$X$6:$X$46,0)=0,"",_xlfn.XLOOKUP(B89,'Group B - Scores'!$B$6:$B$46,'Group B - Scores'!$X$6:$X$46,0))</f>
        <v/>
      </c>
      <c r="H89" s="81" t="str">
        <f>IF(_xlfn.XLOOKUP(B89,'Group B - Scores'!$B$6:$B$46,'Group B - Scores'!$Y$6:$Y$46,0)=0,"",_xlfn.XLOOKUP(B89,'Group B - Scores'!$B$6:$B$46,'Group B - Scores'!$Y$6:$Y$46,0))</f>
        <v/>
      </c>
      <c r="I89" s="124" t="str">
        <f t="shared" si="0"/>
        <v/>
      </c>
    </row>
    <row r="90" spans="2:9">
      <c r="B90" s="74"/>
      <c r="C90" s="33" t="str">
        <f>IF(_xlfn.XLOOKUP(B90,'Group B - Scores'!$B$6:$B$46,'Group B - Scores'!$E$6:$E$46,0)=0,"",_xlfn.XLOOKUP(B90,'Group B - Scores'!$B$6:$B$46, 'Group B - Scores'!$E$6:$E$46,0))</f>
        <v/>
      </c>
      <c r="D90" s="33" t="str">
        <f>IF(_xlfn.XLOOKUP(B90,'Group B - Scores'!$B$6:$B$46,'Group B - Scores'!$D$6:$D$46,0)=0,"",_xlfn.XLOOKUP(B90,'Group B - Scores'!$B$6:$B$46,'Group B - Scores'!$D$6:$D$46,0))</f>
        <v/>
      </c>
      <c r="E90" s="33" t="str">
        <f>IF(_xlfn.XLOOKUP(B90,'Group B - Scores'!$B$6:$B$46,'Group B - Scores'!$C$6:$C$46,0)=0,"",_xlfn.XLOOKUP(B90,'Group B - Scores'!$B$6:$B$46,'Group B - Scores'!$C$6:$C$46,0))</f>
        <v/>
      </c>
      <c r="F90" s="33" t="str">
        <f>IF(_xlfn.XLOOKUP(B90,'Group B - Scores'!$B$6:$B$46,'Group B - Scores'!$F$6:$F$46,0)=0,"",_xlfn.XLOOKUP(B90,'Group B - Scores'!$B$6:$B$46,'Group B - Scores'!$F$6:$F$46,0))</f>
        <v/>
      </c>
      <c r="G90" s="33" t="str">
        <f>IF(_xlfn.XLOOKUP(B90,'Group B - Scores'!$B$6:$B$46,'Group B - Scores'!$X$6:$X$46,0)=0,"",_xlfn.XLOOKUP(B90,'Group B - Scores'!$B$6:$B$46,'Group B - Scores'!$X$6:$X$46,0))</f>
        <v/>
      </c>
      <c r="H90" s="81" t="str">
        <f>IF(_xlfn.XLOOKUP(B90,'Group B - Scores'!$B$6:$B$46,'Group B - Scores'!$Y$6:$Y$46,0)=0,"",_xlfn.XLOOKUP(B90,'Group B - Scores'!$B$6:$B$46,'Group B - Scores'!$Y$6:$Y$46,0))</f>
        <v/>
      </c>
      <c r="I90" s="124" t="str">
        <f t="shared" si="0"/>
        <v/>
      </c>
    </row>
    <row r="91" spans="2:9">
      <c r="B91" s="74"/>
      <c r="C91" s="33" t="str">
        <f>IF(_xlfn.XLOOKUP(B91,'Group B - Scores'!$B$6:$B$46,'Group B - Scores'!$E$6:$E$46,0)=0,"",_xlfn.XLOOKUP(B91,'Group B - Scores'!$B$6:$B$46, 'Group B - Scores'!$E$6:$E$46,0))</f>
        <v/>
      </c>
      <c r="D91" s="33" t="str">
        <f>IF(_xlfn.XLOOKUP(B91,'Group B - Scores'!$B$6:$B$46,'Group B - Scores'!$D$6:$D$46,0)=0,"",_xlfn.XLOOKUP(B91,'Group B - Scores'!$B$6:$B$46,'Group B - Scores'!$D$6:$D$46,0))</f>
        <v/>
      </c>
      <c r="E91" s="33" t="str">
        <f>IF(_xlfn.XLOOKUP(B91,'Group B - Scores'!$B$6:$B$46,'Group B - Scores'!$C$6:$C$46,0)=0,"",_xlfn.XLOOKUP(B91,'Group B - Scores'!$B$6:$B$46,'Group B - Scores'!$C$6:$C$46,0))</f>
        <v/>
      </c>
      <c r="F91" s="33" t="str">
        <f>IF(_xlfn.XLOOKUP(B91,'Group B - Scores'!$B$6:$B$46,'Group B - Scores'!$F$6:$F$46,0)=0,"",_xlfn.XLOOKUP(B91,'Group B - Scores'!$B$6:$B$46,'Group B - Scores'!$F$6:$F$46,0))</f>
        <v/>
      </c>
      <c r="G91" s="33" t="str">
        <f>IF(_xlfn.XLOOKUP(B91,'Group B - Scores'!$B$6:$B$46,'Group B - Scores'!$X$6:$X$46,0)=0,"",_xlfn.XLOOKUP(B91,'Group B - Scores'!$B$6:$B$46,'Group B - Scores'!$X$6:$X$46,0))</f>
        <v/>
      </c>
      <c r="H91" s="81" t="str">
        <f>IF(_xlfn.XLOOKUP(B91,'Group B - Scores'!$B$6:$B$46,'Group B - Scores'!$Y$6:$Y$46,0)=0,"",_xlfn.XLOOKUP(B91,'Group B - Scores'!$B$6:$B$46,'Group B - Scores'!$Y$6:$Y$46,0))</f>
        <v/>
      </c>
      <c r="I91" s="124" t="str">
        <f t="shared" si="0"/>
        <v/>
      </c>
    </row>
    <row r="92" spans="2:9">
      <c r="B92" s="74"/>
      <c r="C92" s="33" t="str">
        <f>IF(_xlfn.XLOOKUP(B92,'Group B - Scores'!$B$6:$B$46,'Group B - Scores'!$E$6:$E$46,0)=0,"",_xlfn.XLOOKUP(B92,'Group B - Scores'!$B$6:$B$46, 'Group B - Scores'!$E$6:$E$46,0))</f>
        <v/>
      </c>
      <c r="D92" s="33" t="str">
        <f>IF(_xlfn.XLOOKUP(B92,'Group B - Scores'!$B$6:$B$46,'Group B - Scores'!$D$6:$D$46,0)=0,"",_xlfn.XLOOKUP(B92,'Group B - Scores'!$B$6:$B$46,'Group B - Scores'!$D$6:$D$46,0))</f>
        <v/>
      </c>
      <c r="E92" s="33" t="str">
        <f>IF(_xlfn.XLOOKUP(B92,'Group B - Scores'!$B$6:$B$46,'Group B - Scores'!$C$6:$C$46,0)=0,"",_xlfn.XLOOKUP(B92,'Group B - Scores'!$B$6:$B$46,'Group B - Scores'!$C$6:$C$46,0))</f>
        <v/>
      </c>
      <c r="F92" s="33" t="str">
        <f>IF(_xlfn.XLOOKUP(B92,'Group B - Scores'!$B$6:$B$46,'Group B - Scores'!$F$6:$F$46,0)=0,"",_xlfn.XLOOKUP(B92,'Group B - Scores'!$B$6:$B$46,'Group B - Scores'!$F$6:$F$46,0))</f>
        <v/>
      </c>
      <c r="G92" s="33" t="str">
        <f>IF(_xlfn.XLOOKUP(B92,'Group B - Scores'!$B$6:$B$46,'Group B - Scores'!$X$6:$X$46,0)=0,"",_xlfn.XLOOKUP(B92,'Group B - Scores'!$B$6:$B$46,'Group B - Scores'!$X$6:$X$46,0))</f>
        <v/>
      </c>
      <c r="H92" s="81" t="str">
        <f>IF(_xlfn.XLOOKUP(B92,'Group B - Scores'!$B$6:$B$46,'Group B - Scores'!$Y$6:$Y$46,0)=0,"",_xlfn.XLOOKUP(B92,'Group B - Scores'!$B$6:$B$46,'Group B - Scores'!$Y$6:$Y$46,0))</f>
        <v/>
      </c>
      <c r="I92" s="124" t="str">
        <f t="shared" si="0"/>
        <v/>
      </c>
    </row>
    <row r="93" spans="2:9">
      <c r="B93" s="74"/>
      <c r="C93" s="33" t="str">
        <f>IF(_xlfn.XLOOKUP(B93,'Group B - Scores'!$B$6:$B$46,'Group B - Scores'!$E$6:$E$46,0)=0,"",_xlfn.XLOOKUP(B93,'Group B - Scores'!$B$6:$B$46, 'Group B - Scores'!$E$6:$E$46,0))</f>
        <v/>
      </c>
      <c r="D93" s="33" t="str">
        <f>IF(_xlfn.XLOOKUP(B93,'Group B - Scores'!$B$6:$B$46,'Group B - Scores'!$D$6:$D$46,0)=0,"",_xlfn.XLOOKUP(B93,'Group B - Scores'!$B$6:$B$46,'Group B - Scores'!$D$6:$D$46,0))</f>
        <v/>
      </c>
      <c r="E93" s="33" t="str">
        <f>IF(_xlfn.XLOOKUP(B93,'Group B - Scores'!$B$6:$B$46,'Group B - Scores'!$C$6:$C$46,0)=0,"",_xlfn.XLOOKUP(B93,'Group B - Scores'!$B$6:$B$46,'Group B - Scores'!$C$6:$C$46,0))</f>
        <v/>
      </c>
      <c r="F93" s="33" t="str">
        <f>IF(_xlfn.XLOOKUP(B93,'Group B - Scores'!$B$6:$B$46,'Group B - Scores'!$F$6:$F$46,0)=0,"",_xlfn.XLOOKUP(B93,'Group B - Scores'!$B$6:$B$46,'Group B - Scores'!$F$6:$F$46,0))</f>
        <v/>
      </c>
      <c r="G93" s="33" t="str">
        <f>IF(_xlfn.XLOOKUP(B93,'Group B - Scores'!$B$6:$B$46,'Group B - Scores'!$X$6:$X$46,0)=0,"",_xlfn.XLOOKUP(B93,'Group B - Scores'!$B$6:$B$46,'Group B - Scores'!$X$6:$X$46,0))</f>
        <v/>
      </c>
      <c r="H93" s="81" t="str">
        <f>IF(_xlfn.XLOOKUP(B93,'Group B - Scores'!$B$6:$B$46,'Group B - Scores'!$Y$6:$Y$46,0)=0,"",_xlfn.XLOOKUP(B93,'Group B - Scores'!$B$6:$B$46,'Group B - Scores'!$Y$6:$Y$46,0))</f>
        <v/>
      </c>
      <c r="I93" s="124" t="str">
        <f t="shared" si="0"/>
        <v/>
      </c>
    </row>
    <row r="94" spans="2:9">
      <c r="B94" s="74"/>
      <c r="C94" s="33" t="str">
        <f>IF(_xlfn.XLOOKUP(B94,'Group B - Scores'!$B$6:$B$46,'Group B - Scores'!$E$6:$E$46,0)=0,"",_xlfn.XLOOKUP(B94,'Group B - Scores'!$B$6:$B$46, 'Group B - Scores'!$E$6:$E$46,0))</f>
        <v/>
      </c>
      <c r="D94" s="33" t="str">
        <f>IF(_xlfn.XLOOKUP(B94,'Group B - Scores'!$B$6:$B$46,'Group B - Scores'!$D$6:$D$46,0)=0,"",_xlfn.XLOOKUP(B94,'Group B - Scores'!$B$6:$B$46,'Group B - Scores'!$D$6:$D$46,0))</f>
        <v/>
      </c>
      <c r="E94" s="33" t="str">
        <f>IF(_xlfn.XLOOKUP(B94,'Group B - Scores'!$B$6:$B$46,'Group B - Scores'!$C$6:$C$46,0)=0,"",_xlfn.XLOOKUP(B94,'Group B - Scores'!$B$6:$B$46,'Group B - Scores'!$C$6:$C$46,0))</f>
        <v/>
      </c>
      <c r="F94" s="33" t="str">
        <f>IF(_xlfn.XLOOKUP(B94,'Group B - Scores'!$B$6:$B$46,'Group B - Scores'!$F$6:$F$46,0)=0,"",_xlfn.XLOOKUP(B94,'Group B - Scores'!$B$6:$B$46,'Group B - Scores'!$F$6:$F$46,0))</f>
        <v/>
      </c>
      <c r="G94" s="33" t="str">
        <f>IF(_xlfn.XLOOKUP(B94,'Group B - Scores'!$B$6:$B$46,'Group B - Scores'!$X$6:$X$46,0)=0,"",_xlfn.XLOOKUP(B94,'Group B - Scores'!$B$6:$B$46,'Group B - Scores'!$X$6:$X$46,0))</f>
        <v/>
      </c>
      <c r="H94" s="81" t="str">
        <f>IF(_xlfn.XLOOKUP(B94,'Group B - Scores'!$B$6:$B$46,'Group B - Scores'!$Y$6:$Y$46,0)=0,"",_xlfn.XLOOKUP(B94,'Group B - Scores'!$B$6:$B$46,'Group B - Scores'!$Y$6:$Y$46,0))</f>
        <v/>
      </c>
      <c r="I94" s="124" t="str">
        <f t="shared" si="0"/>
        <v/>
      </c>
    </row>
    <row r="95" spans="2:9">
      <c r="B95" s="74"/>
      <c r="C95" s="33" t="str">
        <f>IF(_xlfn.XLOOKUP(B95,'Group B - Scores'!$B$6:$B$46,'Group B - Scores'!$E$6:$E$46,0)=0,"",_xlfn.XLOOKUP(B95,'Group B - Scores'!$B$6:$B$46, 'Group B - Scores'!$E$6:$E$46,0))</f>
        <v/>
      </c>
      <c r="D95" s="33" t="str">
        <f>IF(_xlfn.XLOOKUP(B95,'Group B - Scores'!$B$6:$B$46,'Group B - Scores'!$D$6:$D$46,0)=0,"",_xlfn.XLOOKUP(B95,'Group B - Scores'!$B$6:$B$46,'Group B - Scores'!$D$6:$D$46,0))</f>
        <v/>
      </c>
      <c r="E95" s="33" t="str">
        <f>IF(_xlfn.XLOOKUP(B95,'Group B - Scores'!$B$6:$B$46,'Group B - Scores'!$C$6:$C$46,0)=0,"",_xlfn.XLOOKUP(B95,'Group B - Scores'!$B$6:$B$46,'Group B - Scores'!$C$6:$C$46,0))</f>
        <v/>
      </c>
      <c r="F95" s="33" t="str">
        <f>IF(_xlfn.XLOOKUP(B95,'Group B - Scores'!$B$6:$B$46,'Group B - Scores'!$F$6:$F$46,0)=0,"",_xlfn.XLOOKUP(B95,'Group B - Scores'!$B$6:$B$46,'Group B - Scores'!$F$6:$F$46,0))</f>
        <v/>
      </c>
      <c r="G95" s="33" t="str">
        <f>IF(_xlfn.XLOOKUP(B95,'Group B - Scores'!$B$6:$B$46,'Group B - Scores'!$X$6:$X$46,0)=0,"",_xlfn.XLOOKUP(B95,'Group B - Scores'!$B$6:$B$46,'Group B - Scores'!$X$6:$X$46,0))</f>
        <v/>
      </c>
      <c r="H95" s="81" t="str">
        <f>IF(_xlfn.XLOOKUP(B95,'Group B - Scores'!$B$6:$B$46,'Group B - Scores'!$Y$6:$Y$46,0)=0,"",_xlfn.XLOOKUP(B95,'Group B - Scores'!$B$6:$B$46,'Group B - Scores'!$Y$6:$Y$46,0))</f>
        <v/>
      </c>
      <c r="I95" s="124" t="str">
        <f t="shared" si="0"/>
        <v/>
      </c>
    </row>
    <row r="96" spans="2:9">
      <c r="B96" s="74"/>
      <c r="C96" s="33" t="str">
        <f>IF(_xlfn.XLOOKUP(B96,'Group B - Scores'!$B$6:$B$46,'Group B - Scores'!$E$6:$E$46,0)=0,"",_xlfn.XLOOKUP(B96,'Group B - Scores'!$B$6:$B$46, 'Group B - Scores'!$E$6:$E$46,0))</f>
        <v/>
      </c>
      <c r="D96" s="33" t="str">
        <f>IF(_xlfn.XLOOKUP(B96,'Group B - Scores'!$B$6:$B$46,'Group B - Scores'!$D$6:$D$46,0)=0,"",_xlfn.XLOOKUP(B96,'Group B - Scores'!$B$6:$B$46,'Group B - Scores'!$D$6:$D$46,0))</f>
        <v/>
      </c>
      <c r="E96" s="33" t="str">
        <f>IF(_xlfn.XLOOKUP(B96,'Group B - Scores'!$B$6:$B$46,'Group B - Scores'!$C$6:$C$46,0)=0,"",_xlfn.XLOOKUP(B96,'Group B - Scores'!$B$6:$B$46,'Group B - Scores'!$C$6:$C$46,0))</f>
        <v/>
      </c>
      <c r="F96" s="33" t="str">
        <f>IF(_xlfn.XLOOKUP(B96,'Group B - Scores'!$B$6:$B$46,'Group B - Scores'!$F$6:$F$46,0)=0,"",_xlfn.XLOOKUP(B96,'Group B - Scores'!$B$6:$B$46,'Group B - Scores'!$F$6:$F$46,0))</f>
        <v/>
      </c>
      <c r="G96" s="33" t="str">
        <f>IF(_xlfn.XLOOKUP(B96,'Group B - Scores'!$B$6:$B$46,'Group B - Scores'!$X$6:$X$46,0)=0,"",_xlfn.XLOOKUP(B96,'Group B - Scores'!$B$6:$B$46,'Group B - Scores'!$X$6:$X$46,0))</f>
        <v/>
      </c>
      <c r="H96" s="81" t="str">
        <f>IF(_xlfn.XLOOKUP(B96,'Group B - Scores'!$B$6:$B$46,'Group B - Scores'!$Y$6:$Y$46,0)=0,"",_xlfn.XLOOKUP(B96,'Group B - Scores'!$B$6:$B$46,'Group B - Scores'!$Y$6:$Y$46,0))</f>
        <v/>
      </c>
      <c r="I96" s="124" t="str">
        <f t="shared" si="0"/>
        <v/>
      </c>
    </row>
    <row r="97" spans="2:9">
      <c r="B97" s="74"/>
      <c r="C97" s="33" t="str">
        <f>IF(_xlfn.XLOOKUP(B97,'Group B - Scores'!$B$6:$B$46,'Group B - Scores'!$E$6:$E$46,0)=0,"",_xlfn.XLOOKUP(B97,'Group B - Scores'!$B$6:$B$46, 'Group B - Scores'!$E$6:$E$46,0))</f>
        <v/>
      </c>
      <c r="D97" s="33" t="str">
        <f>IF(_xlfn.XLOOKUP(B97,'Group B - Scores'!$B$6:$B$46,'Group B - Scores'!$D$6:$D$46,0)=0,"",_xlfn.XLOOKUP(B97,'Group B - Scores'!$B$6:$B$46,'Group B - Scores'!$D$6:$D$46,0))</f>
        <v/>
      </c>
      <c r="E97" s="33" t="str">
        <f>IF(_xlfn.XLOOKUP(B97,'Group B - Scores'!$B$6:$B$46,'Group B - Scores'!$C$6:$C$46,0)=0,"",_xlfn.XLOOKUP(B97,'Group B - Scores'!$B$6:$B$46,'Group B - Scores'!$C$6:$C$46,0))</f>
        <v/>
      </c>
      <c r="F97" s="33" t="str">
        <f>IF(_xlfn.XLOOKUP(B97,'Group B - Scores'!$B$6:$B$46,'Group B - Scores'!$F$6:$F$46,0)=0,"",_xlfn.XLOOKUP(B97,'Group B - Scores'!$B$6:$B$46,'Group B - Scores'!$F$6:$F$46,0))</f>
        <v/>
      </c>
      <c r="G97" s="33" t="str">
        <f>IF(_xlfn.XLOOKUP(B97,'Group B - Scores'!$B$6:$B$46,'Group B - Scores'!$X$6:$X$46,0)=0,"",_xlfn.XLOOKUP(B97,'Group B - Scores'!$B$6:$B$46,'Group B - Scores'!$X$6:$X$46,0))</f>
        <v/>
      </c>
      <c r="H97" s="81" t="str">
        <f>IF(_xlfn.XLOOKUP(B97,'Group B - Scores'!$B$6:$B$46,'Group B - Scores'!$Y$6:$Y$46,0)=0,"",_xlfn.XLOOKUP(B97,'Group B - Scores'!$B$6:$B$46,'Group B - Scores'!$Y$6:$Y$46,0))</f>
        <v/>
      </c>
      <c r="I97" s="124" t="str">
        <f t="shared" si="0"/>
        <v/>
      </c>
    </row>
    <row r="98" spans="2:9">
      <c r="B98" s="74"/>
      <c r="C98" s="33" t="str">
        <f>IF(_xlfn.XLOOKUP(B98,'Group B - Scores'!$B$6:$B$46,'Group B - Scores'!$E$6:$E$46,0)=0,"",_xlfn.XLOOKUP(B98,'Group B - Scores'!$B$6:$B$46, 'Group B - Scores'!$E$6:$E$46,0))</f>
        <v/>
      </c>
      <c r="D98" s="33" t="str">
        <f>IF(_xlfn.XLOOKUP(B98,'Group B - Scores'!$B$6:$B$46,'Group B - Scores'!$D$6:$D$46,0)=0,"",_xlfn.XLOOKUP(B98,'Group B - Scores'!$B$6:$B$46,'Group B - Scores'!$D$6:$D$46,0))</f>
        <v/>
      </c>
      <c r="E98" s="33" t="str">
        <f>IF(_xlfn.XLOOKUP(B98,'Group B - Scores'!$B$6:$B$46,'Group B - Scores'!$C$6:$C$46,0)=0,"",_xlfn.XLOOKUP(B98,'Group B - Scores'!$B$6:$B$46,'Group B - Scores'!$C$6:$C$46,0))</f>
        <v/>
      </c>
      <c r="F98" s="33" t="str">
        <f>IF(_xlfn.XLOOKUP(B98,'Group B - Scores'!$B$6:$B$46,'Group B - Scores'!$F$6:$F$46,0)=0,"",_xlfn.XLOOKUP(B98,'Group B - Scores'!$B$6:$B$46,'Group B - Scores'!$F$6:$F$46,0))</f>
        <v/>
      </c>
      <c r="G98" s="33" t="str">
        <f>IF(_xlfn.XLOOKUP(B98,'Group B - Scores'!$B$6:$B$46,'Group B - Scores'!$X$6:$X$46,0)=0,"",_xlfn.XLOOKUP(B98,'Group B - Scores'!$B$6:$B$46,'Group B - Scores'!$X$6:$X$46,0))</f>
        <v/>
      </c>
      <c r="H98" s="81" t="str">
        <f>IF(_xlfn.XLOOKUP(B98,'Group B - Scores'!$B$6:$B$46,'Group B - Scores'!$Y$6:$Y$46,0)=0,"",_xlfn.XLOOKUP(B98,'Group B - Scores'!$B$6:$B$46,'Group B - Scores'!$Y$6:$Y$46,0))</f>
        <v/>
      </c>
      <c r="I98" s="124" t="str">
        <f t="shared" si="0"/>
        <v/>
      </c>
    </row>
    <row r="99" spans="2:9">
      <c r="B99" s="74"/>
      <c r="C99" s="33" t="str">
        <f>IF(_xlfn.XLOOKUP(B99,'Group B - Scores'!$B$6:$B$46,'Group B - Scores'!$E$6:$E$46,0)=0,"",_xlfn.XLOOKUP(B99,'Group B - Scores'!$B$6:$B$46, 'Group B - Scores'!$E$6:$E$46,0))</f>
        <v/>
      </c>
      <c r="D99" s="33" t="str">
        <f>IF(_xlfn.XLOOKUP(B99,'Group B - Scores'!$B$6:$B$46,'Group B - Scores'!$D$6:$D$46,0)=0,"",_xlfn.XLOOKUP(B99,'Group B - Scores'!$B$6:$B$46,'Group B - Scores'!$D$6:$D$46,0))</f>
        <v/>
      </c>
      <c r="E99" s="33" t="str">
        <f>IF(_xlfn.XLOOKUP(B99,'Group B - Scores'!$B$6:$B$46,'Group B - Scores'!$C$6:$C$46,0)=0,"",_xlfn.XLOOKUP(B99,'Group B - Scores'!$B$6:$B$46,'Group B - Scores'!$C$6:$C$46,0))</f>
        <v/>
      </c>
      <c r="F99" s="33" t="str">
        <f>IF(_xlfn.XLOOKUP(B99,'Group B - Scores'!$B$6:$B$46,'Group B - Scores'!$F$6:$F$46,0)=0,"",_xlfn.XLOOKUP(B99,'Group B - Scores'!$B$6:$B$46,'Group B - Scores'!$F$6:$F$46,0))</f>
        <v/>
      </c>
      <c r="G99" s="33" t="str">
        <f>IF(_xlfn.XLOOKUP(B99,'Group B - Scores'!$B$6:$B$46,'Group B - Scores'!$X$6:$X$46,0)=0,"",_xlfn.XLOOKUP(B99,'Group B - Scores'!$B$6:$B$46,'Group B - Scores'!$X$6:$X$46,0))</f>
        <v/>
      </c>
      <c r="H99" s="81" t="str">
        <f>IF(_xlfn.XLOOKUP(B99,'Group B - Scores'!$B$6:$B$46,'Group B - Scores'!$Y$6:$Y$46,0)=0,"",_xlfn.XLOOKUP(B99,'Group B - Scores'!$B$6:$B$46,'Group B - Scores'!$Y$6:$Y$46,0))</f>
        <v/>
      </c>
      <c r="I99" s="124" t="str">
        <f t="shared" si="0"/>
        <v/>
      </c>
    </row>
    <row r="100" spans="2:9">
      <c r="B100" s="74"/>
      <c r="C100" s="33" t="str">
        <f>IF(_xlfn.XLOOKUP(B100,'Group B - Scores'!$B$6:$B$46,'Group B - Scores'!$E$6:$E$46,0)=0,"",_xlfn.XLOOKUP(B100,'Group B - Scores'!$B$6:$B$46, 'Group B - Scores'!$E$6:$E$46,0))</f>
        <v/>
      </c>
      <c r="D100" s="33" t="str">
        <f>IF(_xlfn.XLOOKUP(B100,'Group B - Scores'!$B$6:$B$46,'Group B - Scores'!$D$6:$D$46,0)=0,"",_xlfn.XLOOKUP(B100,'Group B - Scores'!$B$6:$B$46,'Group B - Scores'!$D$6:$D$46,0))</f>
        <v/>
      </c>
      <c r="E100" s="33" t="str">
        <f>IF(_xlfn.XLOOKUP(B100,'Group B - Scores'!$B$6:$B$46,'Group B - Scores'!$C$6:$C$46,0)=0,"",_xlfn.XLOOKUP(B100,'Group B - Scores'!$B$6:$B$46,'Group B - Scores'!$C$6:$C$46,0))</f>
        <v/>
      </c>
      <c r="F100" s="33" t="str">
        <f>IF(_xlfn.XLOOKUP(B100,'Group B - Scores'!$B$6:$B$46,'Group B - Scores'!$F$6:$F$46,0)=0,"",_xlfn.XLOOKUP(B100,'Group B - Scores'!$B$6:$B$46,'Group B - Scores'!$F$6:$F$46,0))</f>
        <v/>
      </c>
      <c r="G100" s="33" t="str">
        <f>IF(_xlfn.XLOOKUP(B100,'Group B - Scores'!$B$6:$B$46,'Group B - Scores'!$X$6:$X$46,0)=0,"",_xlfn.XLOOKUP(B100,'Group B - Scores'!$B$6:$B$46,'Group B - Scores'!$X$6:$X$46,0))</f>
        <v/>
      </c>
      <c r="H100" s="81" t="str">
        <f>IF(_xlfn.XLOOKUP(B100,'Group B - Scores'!$B$6:$B$46,'Group B - Scores'!$Y$6:$Y$46,0)=0,"",_xlfn.XLOOKUP(B100,'Group B - Scores'!$B$6:$B$46,'Group B - Scores'!$Y$6:$Y$46,0))</f>
        <v/>
      </c>
      <c r="I100" s="124" t="str">
        <f t="shared" si="0"/>
        <v/>
      </c>
    </row>
    <row r="101" spans="2:9">
      <c r="B101" s="74"/>
      <c r="C101" s="33" t="str">
        <f>IF(_xlfn.XLOOKUP(B101,'Group B - Scores'!$B$6:$B$46,'Group B - Scores'!$E$6:$E$46,0)=0,"",_xlfn.XLOOKUP(B101,'Group B - Scores'!$B$6:$B$46, 'Group B - Scores'!$E$6:$E$46,0))</f>
        <v/>
      </c>
      <c r="D101" s="33" t="str">
        <f>IF(_xlfn.XLOOKUP(B101,'Group B - Scores'!$B$6:$B$46,'Group B - Scores'!$D$6:$D$46,0)=0,"",_xlfn.XLOOKUP(B101,'Group B - Scores'!$B$6:$B$46,'Group B - Scores'!$D$6:$D$46,0))</f>
        <v/>
      </c>
      <c r="E101" s="33" t="str">
        <f>IF(_xlfn.XLOOKUP(B101,'Group B - Scores'!$B$6:$B$46,'Group B - Scores'!$C$6:$C$46,0)=0,"",_xlfn.XLOOKUP(B101,'Group B - Scores'!$B$6:$B$46,'Group B - Scores'!$C$6:$C$46,0))</f>
        <v/>
      </c>
      <c r="F101" s="33" t="str">
        <f>IF(_xlfn.XLOOKUP(B101,'Group B - Scores'!$B$6:$B$46,'Group B - Scores'!$F$6:$F$46,0)=0,"",_xlfn.XLOOKUP(B101,'Group B - Scores'!$B$6:$B$46,'Group B - Scores'!$F$6:$F$46,0))</f>
        <v/>
      </c>
      <c r="G101" s="33" t="str">
        <f>IF(_xlfn.XLOOKUP(B101,'Group B - Scores'!$B$6:$B$46,'Group B - Scores'!$X$6:$X$46,0)=0,"",_xlfn.XLOOKUP(B101,'Group B - Scores'!$B$6:$B$46,'Group B - Scores'!$X$6:$X$46,0))</f>
        <v/>
      </c>
      <c r="H101" s="81" t="str">
        <f>IF(_xlfn.XLOOKUP(B101,'Group B - Scores'!$B$6:$B$46,'Group B - Scores'!$Y$6:$Y$46,0)=0,"",_xlfn.XLOOKUP(B101,'Group B - Scores'!$B$6:$B$46,'Group B - Scores'!$Y$6:$Y$46,0))</f>
        <v/>
      </c>
      <c r="I101" s="124" t="str">
        <f t="shared" si="0"/>
        <v/>
      </c>
    </row>
    <row r="102" spans="2:9">
      <c r="B102" s="74"/>
      <c r="C102" s="33" t="str">
        <f>IF(_xlfn.XLOOKUP(B102,'Group B - Scores'!$B$6:$B$46,'Group B - Scores'!$E$6:$E$46,0)=0,"",_xlfn.XLOOKUP(B102,'Group B - Scores'!$B$6:$B$46, 'Group B - Scores'!$E$6:$E$46,0))</f>
        <v/>
      </c>
      <c r="D102" s="33" t="str">
        <f>IF(_xlfn.XLOOKUP(B102,'Group B - Scores'!$B$6:$B$46,'Group B - Scores'!$D$6:$D$46,0)=0,"",_xlfn.XLOOKUP(B102,'Group B - Scores'!$B$6:$B$46,'Group B - Scores'!$D$6:$D$46,0))</f>
        <v/>
      </c>
      <c r="E102" s="33" t="str">
        <f>IF(_xlfn.XLOOKUP(B102,'Group B - Scores'!$B$6:$B$46,'Group B - Scores'!$C$6:$C$46,0)=0,"",_xlfn.XLOOKUP(B102,'Group B - Scores'!$B$6:$B$46,'Group B - Scores'!$C$6:$C$46,0))</f>
        <v/>
      </c>
      <c r="F102" s="33" t="str">
        <f>IF(_xlfn.XLOOKUP(B102,'Group B - Scores'!$B$6:$B$46,'Group B - Scores'!$F$6:$F$46,0)=0,"",_xlfn.XLOOKUP(B102,'Group B - Scores'!$B$6:$B$46,'Group B - Scores'!$F$6:$F$46,0))</f>
        <v/>
      </c>
      <c r="G102" s="33" t="str">
        <f>IF(_xlfn.XLOOKUP(B102,'Group B - Scores'!$B$6:$B$46,'Group B - Scores'!$X$6:$X$46,0)=0,"",_xlfn.XLOOKUP(B102,'Group B - Scores'!$B$6:$B$46,'Group B - Scores'!$X$6:$X$46,0))</f>
        <v/>
      </c>
      <c r="H102" s="81" t="str">
        <f>IF(_xlfn.XLOOKUP(B102,'Group B - Scores'!$B$6:$B$46,'Group B - Scores'!$Y$6:$Y$46,0)=0,"",_xlfn.XLOOKUP(B102,'Group B - Scores'!$B$6:$B$46,'Group B - Scores'!$Y$6:$Y$46,0))</f>
        <v/>
      </c>
      <c r="I102" s="124" t="str">
        <f t="shared" si="0"/>
        <v/>
      </c>
    </row>
    <row r="103" spans="2:9">
      <c r="B103" s="74"/>
      <c r="C103" s="33" t="str">
        <f>IF(_xlfn.XLOOKUP(B103,'Group B - Scores'!$B$6:$B$46,'Group B - Scores'!$E$6:$E$46,0)=0,"",_xlfn.XLOOKUP(B103,'Group B - Scores'!$B$6:$B$46, 'Group B - Scores'!$E$6:$E$46,0))</f>
        <v/>
      </c>
      <c r="D103" s="33" t="str">
        <f>IF(_xlfn.XLOOKUP(B103,'Group B - Scores'!$B$6:$B$46,'Group B - Scores'!$D$6:$D$46,0)=0,"",_xlfn.XLOOKUP(B103,'Group B - Scores'!$B$6:$B$46,'Group B - Scores'!$D$6:$D$46,0))</f>
        <v/>
      </c>
      <c r="E103" s="33" t="str">
        <f>IF(_xlfn.XLOOKUP(B103,'Group B - Scores'!$B$6:$B$46,'Group B - Scores'!$C$6:$C$46,0)=0,"",_xlfn.XLOOKUP(B103,'Group B - Scores'!$B$6:$B$46,'Group B - Scores'!$C$6:$C$46,0))</f>
        <v/>
      </c>
      <c r="F103" s="33" t="str">
        <f>IF(_xlfn.XLOOKUP(B103,'Group B - Scores'!$B$6:$B$46,'Group B - Scores'!$F$6:$F$46,0)=0,"",_xlfn.XLOOKUP(B103,'Group B - Scores'!$B$6:$B$46,'Group B - Scores'!$F$6:$F$46,0))</f>
        <v/>
      </c>
      <c r="G103" s="33" t="str">
        <f>IF(_xlfn.XLOOKUP(B103,'Group B - Scores'!$B$6:$B$46,'Group B - Scores'!$X$6:$X$46,0)=0,"",_xlfn.XLOOKUP(B103,'Group B - Scores'!$B$6:$B$46,'Group B - Scores'!$X$6:$X$46,0))</f>
        <v/>
      </c>
      <c r="H103" s="81" t="str">
        <f>IF(_xlfn.XLOOKUP(B103,'Group B - Scores'!$B$6:$B$46,'Group B - Scores'!$Y$6:$Y$46,0)=0,"",_xlfn.XLOOKUP(B103,'Group B - Scores'!$B$6:$B$46,'Group B - Scores'!$Y$6:$Y$46,0))</f>
        <v/>
      </c>
      <c r="I103" s="124" t="str">
        <f t="shared" si="0"/>
        <v/>
      </c>
    </row>
    <row r="104" spans="2:9">
      <c r="B104" s="74"/>
      <c r="C104" s="33" t="str">
        <f>IF(_xlfn.XLOOKUP(B104,'Group B - Scores'!$B$6:$B$46,'Group B - Scores'!$E$6:$E$46,0)=0,"",_xlfn.XLOOKUP(B104,'Group B - Scores'!$B$6:$B$46, 'Group B - Scores'!$E$6:$E$46,0))</f>
        <v/>
      </c>
      <c r="D104" s="33" t="str">
        <f>IF(_xlfn.XLOOKUP(B104,'Group B - Scores'!$B$6:$B$46,'Group B - Scores'!$D$6:$D$46,0)=0,"",_xlfn.XLOOKUP(B104,'Group B - Scores'!$B$6:$B$46,'Group B - Scores'!$D$6:$D$46,0))</f>
        <v/>
      </c>
      <c r="E104" s="33" t="str">
        <f>IF(_xlfn.XLOOKUP(B104,'Group B - Scores'!$B$6:$B$46,'Group B - Scores'!$C$6:$C$46,0)=0,"",_xlfn.XLOOKUP(B104,'Group B - Scores'!$B$6:$B$46,'Group B - Scores'!$C$6:$C$46,0))</f>
        <v/>
      </c>
      <c r="F104" s="33" t="str">
        <f>IF(_xlfn.XLOOKUP(B104,'Group B - Scores'!$B$6:$B$46,'Group B - Scores'!$F$6:$F$46,0)=0,"",_xlfn.XLOOKUP(B104,'Group B - Scores'!$B$6:$B$46,'Group B - Scores'!$F$6:$F$46,0))</f>
        <v/>
      </c>
      <c r="G104" s="33" t="str">
        <f>IF(_xlfn.XLOOKUP(B104,'Group B - Scores'!$B$6:$B$46,'Group B - Scores'!$X$6:$X$46,0)=0,"",_xlfn.XLOOKUP(B104,'Group B - Scores'!$B$6:$B$46,'Group B - Scores'!$X$6:$X$46,0))</f>
        <v/>
      </c>
      <c r="H104" s="81" t="str">
        <f>IF(_xlfn.XLOOKUP(B104,'Group B - Scores'!$B$6:$B$46,'Group B - Scores'!$Y$6:$Y$46,0)=0,"",_xlfn.XLOOKUP(B104,'Group B - Scores'!$B$6:$B$46,'Group B - Scores'!$Y$6:$Y$46,0))</f>
        <v/>
      </c>
      <c r="I104" s="124" t="str">
        <f t="shared" si="0"/>
        <v/>
      </c>
    </row>
    <row r="105" spans="2:9">
      <c r="B105" s="74"/>
      <c r="C105" s="33" t="str">
        <f>IF(_xlfn.XLOOKUP(B105,'Group B - Scores'!$B$6:$B$46,'Group B - Scores'!$E$6:$E$46,0)=0,"",_xlfn.XLOOKUP(B105,'Group B - Scores'!$B$6:$B$46, 'Group B - Scores'!$E$6:$E$46,0))</f>
        <v/>
      </c>
      <c r="D105" s="33" t="str">
        <f>IF(_xlfn.XLOOKUP(B105,'Group B - Scores'!$B$6:$B$46,'Group B - Scores'!$D$6:$D$46,0)=0,"",_xlfn.XLOOKUP(B105,'Group B - Scores'!$B$6:$B$46,'Group B - Scores'!$D$6:$D$46,0))</f>
        <v/>
      </c>
      <c r="E105" s="33" t="str">
        <f>IF(_xlfn.XLOOKUP(B105,'Group B - Scores'!$B$6:$B$46,'Group B - Scores'!$C$6:$C$46,0)=0,"",_xlfn.XLOOKUP(B105,'Group B - Scores'!$B$6:$B$46,'Group B - Scores'!$C$6:$C$46,0))</f>
        <v/>
      </c>
      <c r="F105" s="33" t="str">
        <f>IF(_xlfn.XLOOKUP(B105,'Group B - Scores'!$B$6:$B$46,'Group B - Scores'!$F$6:$F$46,0)=0,"",_xlfn.XLOOKUP(B105,'Group B - Scores'!$B$6:$B$46,'Group B - Scores'!$F$6:$F$46,0))</f>
        <v/>
      </c>
      <c r="G105" s="33" t="str">
        <f>IF(_xlfn.XLOOKUP(B105,'Group B - Scores'!$B$6:$B$46,'Group B - Scores'!$X$6:$X$46,0)=0,"",_xlfn.XLOOKUP(B105,'Group B - Scores'!$B$6:$B$46,'Group B - Scores'!$X$6:$X$46,0))</f>
        <v/>
      </c>
      <c r="H105" s="81" t="str">
        <f>IF(_xlfn.XLOOKUP(B105,'Group B - Scores'!$B$6:$B$46,'Group B - Scores'!$Y$6:$Y$46,0)=0,"",_xlfn.XLOOKUP(B105,'Group B - Scores'!$B$6:$B$46,'Group B - Scores'!$Y$6:$Y$46,0))</f>
        <v/>
      </c>
      <c r="I105" s="124" t="str">
        <f t="shared" si="0"/>
        <v/>
      </c>
    </row>
    <row r="106" spans="2:9">
      <c r="B106" s="74"/>
      <c r="C106" s="33" t="str">
        <f>IF(_xlfn.XLOOKUP(B106,'Group B - Scores'!$B$6:$B$46,'Group B - Scores'!$E$6:$E$46,0)=0,"",_xlfn.XLOOKUP(B106,'Group B - Scores'!$B$6:$B$46, 'Group B - Scores'!$E$6:$E$46,0))</f>
        <v/>
      </c>
      <c r="D106" s="33" t="str">
        <f>IF(_xlfn.XLOOKUP(B106,'Group B - Scores'!$B$6:$B$46,'Group B - Scores'!$D$6:$D$46,0)=0,"",_xlfn.XLOOKUP(B106,'Group B - Scores'!$B$6:$B$46,'Group B - Scores'!$D$6:$D$46,0))</f>
        <v/>
      </c>
      <c r="E106" s="33" t="str">
        <f>IF(_xlfn.XLOOKUP(B106,'Group B - Scores'!$B$6:$B$46,'Group B - Scores'!$C$6:$C$46,0)=0,"",_xlfn.XLOOKUP(B106,'Group B - Scores'!$B$6:$B$46,'Group B - Scores'!$C$6:$C$46,0))</f>
        <v/>
      </c>
      <c r="F106" s="33" t="str">
        <f>IF(_xlfn.XLOOKUP(B106,'Group B - Scores'!$B$6:$B$46,'Group B - Scores'!$F$6:$F$46,0)=0,"",_xlfn.XLOOKUP(B106,'Group B - Scores'!$B$6:$B$46,'Group B - Scores'!$F$6:$F$46,0))</f>
        <v/>
      </c>
      <c r="G106" s="33" t="str">
        <f>IF(_xlfn.XLOOKUP(B106,'Group B - Scores'!$B$6:$B$46,'Group B - Scores'!$X$6:$X$46,0)=0,"",_xlfn.XLOOKUP(B106,'Group B - Scores'!$B$6:$B$46,'Group B - Scores'!$X$6:$X$46,0))</f>
        <v/>
      </c>
      <c r="H106" s="81" t="str">
        <f>IF(_xlfn.XLOOKUP(B106,'Group B - Scores'!$B$6:$B$46,'Group B - Scores'!$Y$6:$Y$46,0)=0,"",_xlfn.XLOOKUP(B106,'Group B - Scores'!$B$6:$B$46,'Group B - Scores'!$Y$6:$Y$46,0))</f>
        <v/>
      </c>
      <c r="I106" s="124" t="str">
        <f t="shared" si="0"/>
        <v/>
      </c>
    </row>
    <row r="107" spans="2:9">
      <c r="B107" s="74"/>
      <c r="C107" s="33" t="str">
        <f>IF(_xlfn.XLOOKUP(B107,'Group B - Scores'!$B$6:$B$46,'Group B - Scores'!$E$6:$E$46,0)=0,"",_xlfn.XLOOKUP(B107,'Group B - Scores'!$B$6:$B$46, 'Group B - Scores'!$E$6:$E$46,0))</f>
        <v/>
      </c>
      <c r="D107" s="33" t="str">
        <f>IF(_xlfn.XLOOKUP(B107,'Group B - Scores'!$B$6:$B$46,'Group B - Scores'!$D$6:$D$46,0)=0,"",_xlfn.XLOOKUP(B107,'Group B - Scores'!$B$6:$B$46,'Group B - Scores'!$D$6:$D$46,0))</f>
        <v/>
      </c>
      <c r="E107" s="33" t="str">
        <f>IF(_xlfn.XLOOKUP(B107,'Group B - Scores'!$B$6:$B$46,'Group B - Scores'!$C$6:$C$46,0)=0,"",_xlfn.XLOOKUP(B107,'Group B - Scores'!$B$6:$B$46,'Group B - Scores'!$C$6:$C$46,0))</f>
        <v/>
      </c>
      <c r="F107" s="33" t="str">
        <f>IF(_xlfn.XLOOKUP(B107,'Group B - Scores'!$B$6:$B$46,'Group B - Scores'!$F$6:$F$46,0)=0,"",_xlfn.XLOOKUP(B107,'Group B - Scores'!$B$6:$B$46,'Group B - Scores'!$F$6:$F$46,0))</f>
        <v/>
      </c>
      <c r="G107" s="33" t="str">
        <f>IF(_xlfn.XLOOKUP(B107,'Group B - Scores'!$B$6:$B$46,'Group B - Scores'!$X$6:$X$46,0)=0,"",_xlfn.XLOOKUP(B107,'Group B - Scores'!$B$6:$B$46,'Group B - Scores'!$X$6:$X$46,0))</f>
        <v/>
      </c>
      <c r="H107" s="81" t="str">
        <f>IF(_xlfn.XLOOKUP(B107,'Group B - Scores'!$B$6:$B$46,'Group B - Scores'!$Y$6:$Y$46,0)=0,"",_xlfn.XLOOKUP(B107,'Group B - Scores'!$B$6:$B$46,'Group B - Scores'!$Y$6:$Y$46,0))</f>
        <v/>
      </c>
      <c r="I107" s="124" t="str">
        <f t="shared" si="0"/>
        <v/>
      </c>
    </row>
    <row r="108" spans="2:9">
      <c r="B108" s="74"/>
      <c r="C108" s="33" t="str">
        <f>IF(_xlfn.XLOOKUP(B108,'Group B - Scores'!$B$6:$B$46,'Group B - Scores'!$E$6:$E$46,0)=0,"",_xlfn.XLOOKUP(B108,'Group B - Scores'!$B$6:$B$46, 'Group B - Scores'!$E$6:$E$46,0))</f>
        <v/>
      </c>
      <c r="D108" s="33" t="str">
        <f>IF(_xlfn.XLOOKUP(B108,'Group B - Scores'!$B$6:$B$46,'Group B - Scores'!$D$6:$D$46,0)=0,"",_xlfn.XLOOKUP(B108,'Group B - Scores'!$B$6:$B$46,'Group B - Scores'!$D$6:$D$46,0))</f>
        <v/>
      </c>
      <c r="E108" s="33" t="str">
        <f>IF(_xlfn.XLOOKUP(B108,'Group B - Scores'!$B$6:$B$46,'Group B - Scores'!$C$6:$C$46,0)=0,"",_xlfn.XLOOKUP(B108,'Group B - Scores'!$B$6:$B$46,'Group B - Scores'!$C$6:$C$46,0))</f>
        <v/>
      </c>
      <c r="F108" s="33" t="str">
        <f>IF(_xlfn.XLOOKUP(B108,'Group B - Scores'!$B$6:$B$46,'Group B - Scores'!$F$6:$F$46,0)=0,"",_xlfn.XLOOKUP(B108,'Group B - Scores'!$B$6:$B$46,'Group B - Scores'!$F$6:$F$46,0))</f>
        <v/>
      </c>
      <c r="G108" s="33" t="str">
        <f>IF(_xlfn.XLOOKUP(B108,'Group B - Scores'!$B$6:$B$46,'Group B - Scores'!$X$6:$X$46,0)=0,"",_xlfn.XLOOKUP(B108,'Group B - Scores'!$B$6:$B$46,'Group B - Scores'!$X$6:$X$46,0))</f>
        <v/>
      </c>
      <c r="H108" s="81" t="str">
        <f>IF(_xlfn.XLOOKUP(B108,'Group B - Scores'!$B$6:$B$46,'Group B - Scores'!$Y$6:$Y$46,0)=0,"",_xlfn.XLOOKUP(B108,'Group B - Scores'!$B$6:$B$46,'Group B - Scores'!$Y$6:$Y$46,0))</f>
        <v/>
      </c>
      <c r="I108" s="124" t="str">
        <f t="shared" si="0"/>
        <v/>
      </c>
    </row>
    <row r="109" spans="2:9">
      <c r="B109" s="74"/>
      <c r="C109" s="33" t="str">
        <f>IF(_xlfn.XLOOKUP(B109,'Group B - Scores'!$B$6:$B$46,'Group B - Scores'!$E$6:$E$46,0)=0,"",_xlfn.XLOOKUP(B109,'Group B - Scores'!$B$6:$B$46, 'Group B - Scores'!$E$6:$E$46,0))</f>
        <v/>
      </c>
      <c r="D109" s="33" t="str">
        <f>IF(_xlfn.XLOOKUP(B109,'Group B - Scores'!$B$6:$B$46,'Group B - Scores'!$D$6:$D$46,0)=0,"",_xlfn.XLOOKUP(B109,'Group B - Scores'!$B$6:$B$46,'Group B - Scores'!$D$6:$D$46,0))</f>
        <v/>
      </c>
      <c r="E109" s="33" t="str">
        <f>IF(_xlfn.XLOOKUP(B109,'Group B - Scores'!$B$6:$B$46,'Group B - Scores'!$C$6:$C$46,0)=0,"",_xlfn.XLOOKUP(B109,'Group B - Scores'!$B$6:$B$46,'Group B - Scores'!$C$6:$C$46,0))</f>
        <v/>
      </c>
      <c r="F109" s="33" t="str">
        <f>IF(_xlfn.XLOOKUP(B109,'Group B - Scores'!$B$6:$B$46,'Group B - Scores'!$F$6:$F$46,0)=0,"",_xlfn.XLOOKUP(B109,'Group B - Scores'!$B$6:$B$46,'Group B - Scores'!$F$6:$F$46,0))</f>
        <v/>
      </c>
      <c r="G109" s="33" t="str">
        <f>IF(_xlfn.XLOOKUP(B109,'Group B - Scores'!$B$6:$B$46,'Group B - Scores'!$X$6:$X$46,0)=0,"",_xlfn.XLOOKUP(B109,'Group B - Scores'!$B$6:$B$46,'Group B - Scores'!$X$6:$X$46,0))</f>
        <v/>
      </c>
      <c r="H109" s="81" t="str">
        <f>IF(_xlfn.XLOOKUP(B109,'Group B - Scores'!$B$6:$B$46,'Group B - Scores'!$Y$6:$Y$46,0)=0,"",_xlfn.XLOOKUP(B109,'Group B - Scores'!$B$6:$B$46,'Group B - Scores'!$Y$6:$Y$46,0))</f>
        <v/>
      </c>
      <c r="I109" s="124" t="str">
        <f t="shared" si="0"/>
        <v/>
      </c>
    </row>
    <row r="110" spans="2:9">
      <c r="B110" s="74"/>
      <c r="C110" s="33" t="str">
        <f>IF(_xlfn.XLOOKUP(B110,'Group B - Scores'!$B$6:$B$46,'Group B - Scores'!$E$6:$E$46,0)=0,"",_xlfn.XLOOKUP(B110,'Group B - Scores'!$B$6:$B$46, 'Group B - Scores'!$E$6:$E$46,0))</f>
        <v/>
      </c>
      <c r="D110" s="33" t="str">
        <f>IF(_xlfn.XLOOKUP(B110,'Group B - Scores'!$B$6:$B$46,'Group B - Scores'!$D$6:$D$46,0)=0,"",_xlfn.XLOOKUP(B110,'Group B - Scores'!$B$6:$B$46,'Group B - Scores'!$D$6:$D$46,0))</f>
        <v/>
      </c>
      <c r="E110" s="33" t="str">
        <f>IF(_xlfn.XLOOKUP(B110,'Group B - Scores'!$B$6:$B$46,'Group B - Scores'!$C$6:$C$46,0)=0,"",_xlfn.XLOOKUP(B110,'Group B - Scores'!$B$6:$B$46,'Group B - Scores'!$C$6:$C$46,0))</f>
        <v/>
      </c>
      <c r="F110" s="33" t="str">
        <f>IF(_xlfn.XLOOKUP(B110,'Group B - Scores'!$B$6:$B$46,'Group B - Scores'!$F$6:$F$46,0)=0,"",_xlfn.XLOOKUP(B110,'Group B - Scores'!$B$6:$B$46,'Group B - Scores'!$F$6:$F$46,0))</f>
        <v/>
      </c>
      <c r="G110" s="33" t="str">
        <f>IF(_xlfn.XLOOKUP(B110,'Group B - Scores'!$B$6:$B$46,'Group B - Scores'!$X$6:$X$46,0)=0,"",_xlfn.XLOOKUP(B110,'Group B - Scores'!$B$6:$B$46,'Group B - Scores'!$X$6:$X$46,0))</f>
        <v/>
      </c>
      <c r="H110" s="81" t="str">
        <f>IF(_xlfn.XLOOKUP(B110,'Group B - Scores'!$B$6:$B$46,'Group B - Scores'!$Y$6:$Y$46,0)=0,"",_xlfn.XLOOKUP(B110,'Group B - Scores'!$B$6:$B$46,'Group B - Scores'!$Y$6:$Y$46,0))</f>
        <v/>
      </c>
      <c r="I110" s="124" t="str">
        <f t="shared" si="0"/>
        <v/>
      </c>
    </row>
    <row r="111" spans="2:9">
      <c r="B111" s="74"/>
      <c r="C111" s="33" t="str">
        <f>IF(_xlfn.XLOOKUP(B111,'Group B - Scores'!$B$6:$B$46,'Group B - Scores'!$E$6:$E$46,0)=0,"",_xlfn.XLOOKUP(B111,'Group B - Scores'!$B$6:$B$46, 'Group B - Scores'!$E$6:$E$46,0))</f>
        <v/>
      </c>
      <c r="D111" s="33" t="str">
        <f>IF(_xlfn.XLOOKUP(B111,'Group B - Scores'!$B$6:$B$46,'Group B - Scores'!$D$6:$D$46,0)=0,"",_xlfn.XLOOKUP(B111,'Group B - Scores'!$B$6:$B$46,'Group B - Scores'!$D$6:$D$46,0))</f>
        <v/>
      </c>
      <c r="E111" s="33" t="str">
        <f>IF(_xlfn.XLOOKUP(B111,'Group B - Scores'!$B$6:$B$46,'Group B - Scores'!$C$6:$C$46,0)=0,"",_xlfn.XLOOKUP(B111,'Group B - Scores'!$B$6:$B$46,'Group B - Scores'!$C$6:$C$46,0))</f>
        <v/>
      </c>
      <c r="F111" s="33" t="str">
        <f>IF(_xlfn.XLOOKUP(B111,'Group B - Scores'!$B$6:$B$46,'Group B - Scores'!$F$6:$F$46,0)=0,"",_xlfn.XLOOKUP(B111,'Group B - Scores'!$B$6:$B$46,'Group B - Scores'!$F$6:$F$46,0))</f>
        <v/>
      </c>
      <c r="G111" s="33" t="str">
        <f>IF(_xlfn.XLOOKUP(B111,'Group B - Scores'!$B$6:$B$46,'Group B - Scores'!$X$6:$X$46,0)=0,"",_xlfn.XLOOKUP(B111,'Group B - Scores'!$B$6:$B$46,'Group B - Scores'!$X$6:$X$46,0))</f>
        <v/>
      </c>
      <c r="H111" s="81" t="str">
        <f>IF(_xlfn.XLOOKUP(B111,'Group B - Scores'!$B$6:$B$46,'Group B - Scores'!$Y$6:$Y$46,0)=0,"",_xlfn.XLOOKUP(B111,'Group B - Scores'!$B$6:$B$46,'Group B - Scores'!$Y$6:$Y$46,0))</f>
        <v/>
      </c>
      <c r="I111" s="124" t="str">
        <f t="shared" si="0"/>
        <v/>
      </c>
    </row>
    <row r="112" spans="2:9">
      <c r="B112" s="74"/>
      <c r="C112" s="33" t="str">
        <f>IF(_xlfn.XLOOKUP(B112,'Group B - Scores'!$B$6:$B$46,'Group B - Scores'!$E$6:$E$46,0)=0,"",_xlfn.XLOOKUP(B112,'Group B - Scores'!$B$6:$B$46, 'Group B - Scores'!$E$6:$E$46,0))</f>
        <v/>
      </c>
      <c r="D112" s="33" t="str">
        <f>IF(_xlfn.XLOOKUP(B112,'Group B - Scores'!$B$6:$B$46,'Group B - Scores'!$D$6:$D$46,0)=0,"",_xlfn.XLOOKUP(B112,'Group B - Scores'!$B$6:$B$46,'Group B - Scores'!$D$6:$D$46,0))</f>
        <v/>
      </c>
      <c r="E112" s="33" t="str">
        <f>IF(_xlfn.XLOOKUP(B112,'Group B - Scores'!$B$6:$B$46,'Group B - Scores'!$C$6:$C$46,0)=0,"",_xlfn.XLOOKUP(B112,'Group B - Scores'!$B$6:$B$46,'Group B - Scores'!$C$6:$C$46,0))</f>
        <v/>
      </c>
      <c r="F112" s="33" t="str">
        <f>IF(_xlfn.XLOOKUP(B112,'Group B - Scores'!$B$6:$B$46,'Group B - Scores'!$F$6:$F$46,0)=0,"",_xlfn.XLOOKUP(B112,'Group B - Scores'!$B$6:$B$46,'Group B - Scores'!$F$6:$F$46,0))</f>
        <v/>
      </c>
      <c r="G112" s="33" t="str">
        <f>IF(_xlfn.XLOOKUP(B112,'Group B - Scores'!$B$6:$B$46,'Group B - Scores'!$X$6:$X$46,0)=0,"",_xlfn.XLOOKUP(B112,'Group B - Scores'!$B$6:$B$46,'Group B - Scores'!$X$6:$X$46,0))</f>
        <v/>
      </c>
      <c r="H112" s="81" t="str">
        <f>IF(_xlfn.XLOOKUP(B112,'Group B - Scores'!$B$6:$B$46,'Group B - Scores'!$Y$6:$Y$46,0)=0,"",_xlfn.XLOOKUP(B112,'Group B - Scores'!$B$6:$B$46,'Group B - Scores'!$Y$6:$Y$46,0))</f>
        <v/>
      </c>
      <c r="I112" s="124" t="str">
        <f t="shared" si="0"/>
        <v/>
      </c>
    </row>
    <row r="113" spans="2:9">
      <c r="B113" s="74"/>
      <c r="C113" s="33" t="str">
        <f>IF(_xlfn.XLOOKUP(B113,'Group B - Scores'!$B$6:$B$46,'Group B - Scores'!$E$6:$E$46,0)=0,"",_xlfn.XLOOKUP(B113,'Group B - Scores'!$B$6:$B$46, 'Group B - Scores'!$E$6:$E$46,0))</f>
        <v/>
      </c>
      <c r="D113" s="33" t="str">
        <f>IF(_xlfn.XLOOKUP(B113,'Group B - Scores'!$B$6:$B$46,'Group B - Scores'!$D$6:$D$46,0)=0,"",_xlfn.XLOOKUP(B113,'Group B - Scores'!$B$6:$B$46,'Group B - Scores'!$D$6:$D$46,0))</f>
        <v/>
      </c>
      <c r="E113" s="33" t="str">
        <f>IF(_xlfn.XLOOKUP(B113,'Group B - Scores'!$B$6:$B$46,'Group B - Scores'!$C$6:$C$46,0)=0,"",_xlfn.XLOOKUP(B113,'Group B - Scores'!$B$6:$B$46,'Group B - Scores'!$C$6:$C$46,0))</f>
        <v/>
      </c>
      <c r="F113" s="33" t="str">
        <f>IF(_xlfn.XLOOKUP(B113,'Group B - Scores'!$B$6:$B$46,'Group B - Scores'!$F$6:$F$46,0)=0,"",_xlfn.XLOOKUP(B113,'Group B - Scores'!$B$6:$B$46,'Group B - Scores'!$F$6:$F$46,0))</f>
        <v/>
      </c>
      <c r="G113" s="33" t="str">
        <f>IF(_xlfn.XLOOKUP(B113,'Group B - Scores'!$B$6:$B$46,'Group B - Scores'!$X$6:$X$46,0)=0,"",_xlfn.XLOOKUP(B113,'Group B - Scores'!$B$6:$B$46,'Group B - Scores'!$X$6:$X$46,0))</f>
        <v/>
      </c>
      <c r="H113" s="81" t="str">
        <f>IF(_xlfn.XLOOKUP(B113,'Group B - Scores'!$B$6:$B$46,'Group B - Scores'!$Y$6:$Y$46,0)=0,"",_xlfn.XLOOKUP(B113,'Group B - Scores'!$B$6:$B$46,'Group B - Scores'!$Y$6:$Y$46,0))</f>
        <v/>
      </c>
      <c r="I113" s="124" t="str">
        <f t="shared" si="0"/>
        <v/>
      </c>
    </row>
    <row r="114" spans="2:9">
      <c r="B114" s="74"/>
      <c r="C114" s="33" t="str">
        <f>IF(_xlfn.XLOOKUP(B114,'Group B - Scores'!$B$6:$B$46,'Group B - Scores'!$E$6:$E$46,0)=0,"",_xlfn.XLOOKUP(B114,'Group B - Scores'!$B$6:$B$46, 'Group B - Scores'!$E$6:$E$46,0))</f>
        <v/>
      </c>
      <c r="D114" s="33" t="str">
        <f>IF(_xlfn.XLOOKUP(B114,'Group B - Scores'!$B$6:$B$46,'Group B - Scores'!$D$6:$D$46,0)=0,"",_xlfn.XLOOKUP(B114,'Group B - Scores'!$B$6:$B$46,'Group B - Scores'!$D$6:$D$46,0))</f>
        <v/>
      </c>
      <c r="E114" s="33" t="str">
        <f>IF(_xlfn.XLOOKUP(B114,'Group B - Scores'!$B$6:$B$46,'Group B - Scores'!$C$6:$C$46,0)=0,"",_xlfn.XLOOKUP(B114,'Group B - Scores'!$B$6:$B$46,'Group B - Scores'!$C$6:$C$46,0))</f>
        <v/>
      </c>
      <c r="F114" s="33" t="str">
        <f>IF(_xlfn.XLOOKUP(B114,'Group B - Scores'!$B$6:$B$46,'Group B - Scores'!$F$6:$F$46,0)=0,"",_xlfn.XLOOKUP(B114,'Group B - Scores'!$B$6:$B$46,'Group B - Scores'!$F$6:$F$46,0))</f>
        <v/>
      </c>
      <c r="G114" s="33" t="str">
        <f>IF(_xlfn.XLOOKUP(B114,'Group B - Scores'!$B$6:$B$46,'Group B - Scores'!$X$6:$X$46,0)=0,"",_xlfn.XLOOKUP(B114,'Group B - Scores'!$B$6:$B$46,'Group B - Scores'!$X$6:$X$46,0))</f>
        <v/>
      </c>
      <c r="H114" s="81" t="str">
        <f>IF(_xlfn.XLOOKUP(B114,'Group B - Scores'!$B$6:$B$46,'Group B - Scores'!$Y$6:$Y$46,0)=0,"",_xlfn.XLOOKUP(B114,'Group B - Scores'!$B$6:$B$46,'Group B - Scores'!$Y$6:$Y$46,0))</f>
        <v/>
      </c>
      <c r="I114" s="124" t="str">
        <f t="shared" si="0"/>
        <v/>
      </c>
    </row>
    <row r="115" spans="2:9">
      <c r="B115" s="74"/>
      <c r="C115" s="33" t="str">
        <f>IF(_xlfn.XLOOKUP(B115,'Group B - Scores'!$B$6:$B$46,'Group B - Scores'!$E$6:$E$46,0)=0,"",_xlfn.XLOOKUP(B115,'Group B - Scores'!$B$6:$B$46, 'Group B - Scores'!$E$6:$E$46,0))</f>
        <v/>
      </c>
      <c r="D115" s="33" t="str">
        <f>IF(_xlfn.XLOOKUP(B115,'Group B - Scores'!$B$6:$B$46,'Group B - Scores'!$D$6:$D$46,0)=0,"",_xlfn.XLOOKUP(B115,'Group B - Scores'!$B$6:$B$46,'Group B - Scores'!$D$6:$D$46,0))</f>
        <v/>
      </c>
      <c r="E115" s="33" t="str">
        <f>IF(_xlfn.XLOOKUP(B115,'Group B - Scores'!$B$6:$B$46,'Group B - Scores'!$C$6:$C$46,0)=0,"",_xlfn.XLOOKUP(B115,'Group B - Scores'!$B$6:$B$46,'Group B - Scores'!$C$6:$C$46,0))</f>
        <v/>
      </c>
      <c r="F115" s="33" t="str">
        <f>IF(_xlfn.XLOOKUP(B115,'Group B - Scores'!$B$6:$B$46,'Group B - Scores'!$F$6:$F$46,0)=0,"",_xlfn.XLOOKUP(B115,'Group B - Scores'!$B$6:$B$46,'Group B - Scores'!$F$6:$F$46,0))</f>
        <v/>
      </c>
      <c r="G115" s="33" t="str">
        <f>IF(_xlfn.XLOOKUP(B115,'Group B - Scores'!$B$6:$B$46,'Group B - Scores'!$X$6:$X$46,0)=0,"",_xlfn.XLOOKUP(B115,'Group B - Scores'!$B$6:$B$46,'Group B - Scores'!$X$6:$X$46,0))</f>
        <v/>
      </c>
      <c r="H115" s="81" t="str">
        <f>IF(_xlfn.XLOOKUP(B115,'Group B - Scores'!$B$6:$B$46,'Group B - Scores'!$Y$6:$Y$46,0)=0,"",_xlfn.XLOOKUP(B115,'Group B - Scores'!$B$6:$B$46,'Group B - Scores'!$Y$6:$Y$46,0))</f>
        <v/>
      </c>
      <c r="I115" s="124" t="str">
        <f t="shared" si="0"/>
        <v/>
      </c>
    </row>
    <row r="116" spans="2:9">
      <c r="B116" s="74"/>
      <c r="C116" s="33" t="str">
        <f>IF(_xlfn.XLOOKUP(B116,'Group B - Scores'!$B$6:$B$46,'Group B - Scores'!$E$6:$E$46,0)=0,"",_xlfn.XLOOKUP(B116,'Group B - Scores'!$B$6:$B$46, 'Group B - Scores'!$E$6:$E$46,0))</f>
        <v/>
      </c>
      <c r="D116" s="33" t="str">
        <f>IF(_xlfn.XLOOKUP(B116,'Group B - Scores'!$B$6:$B$46,'Group B - Scores'!$D$6:$D$46,0)=0,"",_xlfn.XLOOKUP(B116,'Group B - Scores'!$B$6:$B$46,'Group B - Scores'!$D$6:$D$46,0))</f>
        <v/>
      </c>
      <c r="E116" s="33" t="str">
        <f>IF(_xlfn.XLOOKUP(B116,'Group B - Scores'!$B$6:$B$46,'Group B - Scores'!$C$6:$C$46,0)=0,"",_xlfn.XLOOKUP(B116,'Group B - Scores'!$B$6:$B$46,'Group B - Scores'!$C$6:$C$46,0))</f>
        <v/>
      </c>
      <c r="F116" s="33" t="str">
        <f>IF(_xlfn.XLOOKUP(B116,'Group B - Scores'!$B$6:$B$46,'Group B - Scores'!$F$6:$F$46,0)=0,"",_xlfn.XLOOKUP(B116,'Group B - Scores'!$B$6:$B$46,'Group B - Scores'!$F$6:$F$46,0))</f>
        <v/>
      </c>
      <c r="G116" s="33" t="str">
        <f>IF(_xlfn.XLOOKUP(B116,'Group B - Scores'!$B$6:$B$46,'Group B - Scores'!$X$6:$X$46,0)=0,"",_xlfn.XLOOKUP(B116,'Group B - Scores'!$B$6:$B$46,'Group B - Scores'!$X$6:$X$46,0))</f>
        <v/>
      </c>
      <c r="H116" s="81" t="str">
        <f>IF(_xlfn.XLOOKUP(B116,'Group B - Scores'!$B$6:$B$46,'Group B - Scores'!$Y$6:$Y$46,0)=0,"",_xlfn.XLOOKUP(B116,'Group B - Scores'!$B$6:$B$46,'Group B - Scores'!$Y$6:$Y$46,0))</f>
        <v/>
      </c>
      <c r="I116" s="124" t="str">
        <f t="shared" ref="I116:I171" si="1">IF(ISBLANK(B116),"",I115+1)</f>
        <v/>
      </c>
    </row>
    <row r="117" spans="2:9">
      <c r="B117" s="74"/>
      <c r="C117" s="33" t="str">
        <f>IF(_xlfn.XLOOKUP(B117,'Group B - Scores'!$B$6:$B$46,'Group B - Scores'!$E$6:$E$46,0)=0,"",_xlfn.XLOOKUP(B117,'Group B - Scores'!$B$6:$B$46, 'Group B - Scores'!$E$6:$E$46,0))</f>
        <v/>
      </c>
      <c r="D117" s="33" t="str">
        <f>IF(_xlfn.XLOOKUP(B117,'Group B - Scores'!$B$6:$B$46,'Group B - Scores'!$D$6:$D$46,0)=0,"",_xlfn.XLOOKUP(B117,'Group B - Scores'!$B$6:$B$46,'Group B - Scores'!$D$6:$D$46,0))</f>
        <v/>
      </c>
      <c r="E117" s="33" t="str">
        <f>IF(_xlfn.XLOOKUP(B117,'Group B - Scores'!$B$6:$B$46,'Group B - Scores'!$C$6:$C$46,0)=0,"",_xlfn.XLOOKUP(B117,'Group B - Scores'!$B$6:$B$46,'Group B - Scores'!$C$6:$C$46,0))</f>
        <v/>
      </c>
      <c r="F117" s="33" t="str">
        <f>IF(_xlfn.XLOOKUP(B117,'Group B - Scores'!$B$6:$B$46,'Group B - Scores'!$F$6:$F$46,0)=0,"",_xlfn.XLOOKUP(B117,'Group B - Scores'!$B$6:$B$46,'Group B - Scores'!$F$6:$F$46,0))</f>
        <v/>
      </c>
      <c r="G117" s="33" t="str">
        <f>IF(_xlfn.XLOOKUP(B117,'Group B - Scores'!$B$6:$B$46,'Group B - Scores'!$X$6:$X$46,0)=0,"",_xlfn.XLOOKUP(B117,'Group B - Scores'!$B$6:$B$46,'Group B - Scores'!$X$6:$X$46,0))</f>
        <v/>
      </c>
      <c r="H117" s="81" t="str">
        <f>IF(_xlfn.XLOOKUP(B117,'Group B - Scores'!$B$6:$B$46,'Group B - Scores'!$Y$6:$Y$46,0)=0,"",_xlfn.XLOOKUP(B117,'Group B - Scores'!$B$6:$B$46,'Group B - Scores'!$Y$6:$Y$46,0))</f>
        <v/>
      </c>
      <c r="I117" s="124" t="str">
        <f t="shared" si="1"/>
        <v/>
      </c>
    </row>
    <row r="118" spans="2:9">
      <c r="B118" s="74"/>
      <c r="C118" s="33" t="str">
        <f>IF(_xlfn.XLOOKUP(B118,'Group B - Scores'!$B$6:$B$46,'Group B - Scores'!$E$6:$E$46,0)=0,"",_xlfn.XLOOKUP(B118,'Group B - Scores'!$B$6:$B$46, 'Group B - Scores'!$E$6:$E$46,0))</f>
        <v/>
      </c>
      <c r="D118" s="33" t="str">
        <f>IF(_xlfn.XLOOKUP(B118,'Group B - Scores'!$B$6:$B$46,'Group B - Scores'!$D$6:$D$46,0)=0,"",_xlfn.XLOOKUP(B118,'Group B - Scores'!$B$6:$B$46,'Group B - Scores'!$D$6:$D$46,0))</f>
        <v/>
      </c>
      <c r="E118" s="33" t="str">
        <f>IF(_xlfn.XLOOKUP(B118,'Group B - Scores'!$B$6:$B$46,'Group B - Scores'!$C$6:$C$46,0)=0,"",_xlfn.XLOOKUP(B118,'Group B - Scores'!$B$6:$B$46,'Group B - Scores'!$C$6:$C$46,0))</f>
        <v/>
      </c>
      <c r="F118" s="33" t="str">
        <f>IF(_xlfn.XLOOKUP(B118,'Group B - Scores'!$B$6:$B$46,'Group B - Scores'!$F$6:$F$46,0)=0,"",_xlfn.XLOOKUP(B118,'Group B - Scores'!$B$6:$B$46,'Group B - Scores'!$F$6:$F$46,0))</f>
        <v/>
      </c>
      <c r="G118" s="33" t="str">
        <f>IF(_xlfn.XLOOKUP(B118,'Group B - Scores'!$B$6:$B$46,'Group B - Scores'!$X$6:$X$46,0)=0,"",_xlfn.XLOOKUP(B118,'Group B - Scores'!$B$6:$B$46,'Group B - Scores'!$X$6:$X$46,0))</f>
        <v/>
      </c>
      <c r="H118" s="81" t="str">
        <f>IF(_xlfn.XLOOKUP(B118,'Group B - Scores'!$B$6:$B$46,'Group B - Scores'!$Y$6:$Y$46,0)=0,"",_xlfn.XLOOKUP(B118,'Group B - Scores'!$B$6:$B$46,'Group B - Scores'!$Y$6:$Y$46,0))</f>
        <v/>
      </c>
      <c r="I118" s="124" t="str">
        <f t="shared" si="1"/>
        <v/>
      </c>
    </row>
    <row r="119" spans="2:9">
      <c r="B119" s="74"/>
      <c r="C119" s="33" t="str">
        <f>IF(_xlfn.XLOOKUP(B119,'Group B - Scores'!$B$6:$B$46,'Group B - Scores'!$E$6:$E$46,0)=0,"",_xlfn.XLOOKUP(B119,'Group B - Scores'!$B$6:$B$46, 'Group B - Scores'!$E$6:$E$46,0))</f>
        <v/>
      </c>
      <c r="D119" s="33" t="str">
        <f>IF(_xlfn.XLOOKUP(B119,'Group B - Scores'!$B$6:$B$46,'Group B - Scores'!$D$6:$D$46,0)=0,"",_xlfn.XLOOKUP(B119,'Group B - Scores'!$B$6:$B$46,'Group B - Scores'!$D$6:$D$46,0))</f>
        <v/>
      </c>
      <c r="E119" s="33" t="str">
        <f>IF(_xlfn.XLOOKUP(B119,'Group B - Scores'!$B$6:$B$46,'Group B - Scores'!$C$6:$C$46,0)=0,"",_xlfn.XLOOKUP(B119,'Group B - Scores'!$B$6:$B$46,'Group B - Scores'!$C$6:$C$46,0))</f>
        <v/>
      </c>
      <c r="F119" s="33" t="str">
        <f>IF(_xlfn.XLOOKUP(B119,'Group B - Scores'!$B$6:$B$46,'Group B - Scores'!$F$6:$F$46,0)=0,"",_xlfn.XLOOKUP(B119,'Group B - Scores'!$B$6:$B$46,'Group B - Scores'!$F$6:$F$46,0))</f>
        <v/>
      </c>
      <c r="G119" s="33" t="str">
        <f>IF(_xlfn.XLOOKUP(B119,'Group B - Scores'!$B$6:$B$46,'Group B - Scores'!$X$6:$X$46,0)=0,"",_xlfn.XLOOKUP(B119,'Group B - Scores'!$B$6:$B$46,'Group B - Scores'!$X$6:$X$46,0))</f>
        <v/>
      </c>
      <c r="H119" s="81" t="str">
        <f>IF(_xlfn.XLOOKUP(B119,'Group B - Scores'!$B$6:$B$46,'Group B - Scores'!$Y$6:$Y$46,0)=0,"",_xlfn.XLOOKUP(B119,'Group B - Scores'!$B$6:$B$46,'Group B - Scores'!$Y$6:$Y$46,0))</f>
        <v/>
      </c>
      <c r="I119" s="124" t="str">
        <f t="shared" si="1"/>
        <v/>
      </c>
    </row>
    <row r="120" spans="2:9">
      <c r="B120" s="74"/>
      <c r="C120" s="33" t="str">
        <f>IF(_xlfn.XLOOKUP(B120,'Group B - Scores'!$B$6:$B$46,'Group B - Scores'!$E$6:$E$46,0)=0,"",_xlfn.XLOOKUP(B120,'Group B - Scores'!$B$6:$B$46, 'Group B - Scores'!$E$6:$E$46,0))</f>
        <v/>
      </c>
      <c r="D120" s="33" t="str">
        <f>IF(_xlfn.XLOOKUP(B120,'Group B - Scores'!$B$6:$B$46,'Group B - Scores'!$D$6:$D$46,0)=0,"",_xlfn.XLOOKUP(B120,'Group B - Scores'!$B$6:$B$46,'Group B - Scores'!$D$6:$D$46,0))</f>
        <v/>
      </c>
      <c r="E120" s="33" t="str">
        <f>IF(_xlfn.XLOOKUP(B120,'Group B - Scores'!$B$6:$B$46,'Group B - Scores'!$C$6:$C$46,0)=0,"",_xlfn.XLOOKUP(B120,'Group B - Scores'!$B$6:$B$46,'Group B - Scores'!$C$6:$C$46,0))</f>
        <v/>
      </c>
      <c r="F120" s="33" t="str">
        <f>IF(_xlfn.XLOOKUP(B120,'Group B - Scores'!$B$6:$B$46,'Group B - Scores'!$F$6:$F$46,0)=0,"",_xlfn.XLOOKUP(B120,'Group B - Scores'!$B$6:$B$46,'Group B - Scores'!$F$6:$F$46,0))</f>
        <v/>
      </c>
      <c r="G120" s="33" t="str">
        <f>IF(_xlfn.XLOOKUP(B120,'Group B - Scores'!$B$6:$B$46,'Group B - Scores'!$X$6:$X$46,0)=0,"",_xlfn.XLOOKUP(B120,'Group B - Scores'!$B$6:$B$46,'Group B - Scores'!$X$6:$X$46,0))</f>
        <v/>
      </c>
      <c r="H120" s="81" t="str">
        <f>IF(_xlfn.XLOOKUP(B120,'Group B - Scores'!$B$6:$B$46,'Group B - Scores'!$Y$6:$Y$46,0)=0,"",_xlfn.XLOOKUP(B120,'Group B - Scores'!$B$6:$B$46,'Group B - Scores'!$Y$6:$Y$46,0))</f>
        <v/>
      </c>
      <c r="I120" s="124" t="str">
        <f t="shared" si="1"/>
        <v/>
      </c>
    </row>
    <row r="121" spans="2:9">
      <c r="B121" s="74"/>
      <c r="C121" s="33" t="str">
        <f>IF(_xlfn.XLOOKUP(B121,'Group B - Scores'!$B$6:$B$46,'Group B - Scores'!$E$6:$E$46,0)=0,"",_xlfn.XLOOKUP(B121,'Group B - Scores'!$B$6:$B$46, 'Group B - Scores'!$E$6:$E$46,0))</f>
        <v/>
      </c>
      <c r="D121" s="33" t="str">
        <f>IF(_xlfn.XLOOKUP(B121,'Group B - Scores'!$B$6:$B$46,'Group B - Scores'!$D$6:$D$46,0)=0,"",_xlfn.XLOOKUP(B121,'Group B - Scores'!$B$6:$B$46,'Group B - Scores'!$D$6:$D$46,0))</f>
        <v/>
      </c>
      <c r="E121" s="33" t="str">
        <f>IF(_xlfn.XLOOKUP(B121,'Group B - Scores'!$B$6:$B$46,'Group B - Scores'!$C$6:$C$46,0)=0,"",_xlfn.XLOOKUP(B121,'Group B - Scores'!$B$6:$B$46,'Group B - Scores'!$C$6:$C$46,0))</f>
        <v/>
      </c>
      <c r="F121" s="33" t="str">
        <f>IF(_xlfn.XLOOKUP(B121,'Group B - Scores'!$B$6:$B$46,'Group B - Scores'!$F$6:$F$46,0)=0,"",_xlfn.XLOOKUP(B121,'Group B - Scores'!$B$6:$B$46,'Group B - Scores'!$F$6:$F$46,0))</f>
        <v/>
      </c>
      <c r="G121" s="33" t="str">
        <f>IF(_xlfn.XLOOKUP(B121,'Group B - Scores'!$B$6:$B$46,'Group B - Scores'!$X$6:$X$46,0)=0,"",_xlfn.XLOOKUP(B121,'Group B - Scores'!$B$6:$B$46,'Group B - Scores'!$X$6:$X$46,0))</f>
        <v/>
      </c>
      <c r="H121" s="81" t="str">
        <f>IF(_xlfn.XLOOKUP(B121,'Group B - Scores'!$B$6:$B$46,'Group B - Scores'!$Y$6:$Y$46,0)=0,"",_xlfn.XLOOKUP(B121,'Group B - Scores'!$B$6:$B$46,'Group B - Scores'!$Y$6:$Y$46,0))</f>
        <v/>
      </c>
      <c r="I121" s="124" t="str">
        <f t="shared" si="1"/>
        <v/>
      </c>
    </row>
    <row r="122" spans="2:9">
      <c r="B122" s="74"/>
      <c r="C122" s="33" t="str">
        <f>IF(_xlfn.XLOOKUP(B122,'Group B - Scores'!$B$6:$B$46,'Group B - Scores'!$E$6:$E$46,0)=0,"",_xlfn.XLOOKUP(B122,'Group B - Scores'!$B$6:$B$46, 'Group B - Scores'!$E$6:$E$46,0))</f>
        <v/>
      </c>
      <c r="D122" s="33" t="str">
        <f>IF(_xlfn.XLOOKUP(B122,'Group B - Scores'!$B$6:$B$46,'Group B - Scores'!$D$6:$D$46,0)=0,"",_xlfn.XLOOKUP(B122,'Group B - Scores'!$B$6:$B$46,'Group B - Scores'!$D$6:$D$46,0))</f>
        <v/>
      </c>
      <c r="E122" s="33" t="str">
        <f>IF(_xlfn.XLOOKUP(B122,'Group B - Scores'!$B$6:$B$46,'Group B - Scores'!$C$6:$C$46,0)=0,"",_xlfn.XLOOKUP(B122,'Group B - Scores'!$B$6:$B$46,'Group B - Scores'!$C$6:$C$46,0))</f>
        <v/>
      </c>
      <c r="F122" s="33" t="str">
        <f>IF(_xlfn.XLOOKUP(B122,'Group B - Scores'!$B$6:$B$46,'Group B - Scores'!$F$6:$F$46,0)=0,"",_xlfn.XLOOKUP(B122,'Group B - Scores'!$B$6:$B$46,'Group B - Scores'!$F$6:$F$46,0))</f>
        <v/>
      </c>
      <c r="G122" s="33" t="str">
        <f>IF(_xlfn.XLOOKUP(B122,'Group B - Scores'!$B$6:$B$46,'Group B - Scores'!$X$6:$X$46,0)=0,"",_xlfn.XLOOKUP(B122,'Group B - Scores'!$B$6:$B$46,'Group B - Scores'!$X$6:$X$46,0))</f>
        <v/>
      </c>
      <c r="H122" s="81" t="str">
        <f>IF(_xlfn.XLOOKUP(B122,'Group B - Scores'!$B$6:$B$46,'Group B - Scores'!$Y$6:$Y$46,0)=0,"",_xlfn.XLOOKUP(B122,'Group B - Scores'!$B$6:$B$46,'Group B - Scores'!$Y$6:$Y$46,0))</f>
        <v/>
      </c>
      <c r="I122" s="124" t="str">
        <f t="shared" si="1"/>
        <v/>
      </c>
    </row>
    <row r="123" spans="2:9">
      <c r="B123" s="74"/>
      <c r="C123" s="33" t="str">
        <f>IF(_xlfn.XLOOKUP(B123,'Group B - Scores'!$B$6:$B$46,'Group B - Scores'!$E$6:$E$46,0)=0,"",_xlfn.XLOOKUP(B123,'Group B - Scores'!$B$6:$B$46, 'Group B - Scores'!$E$6:$E$46,0))</f>
        <v/>
      </c>
      <c r="D123" s="33" t="str">
        <f>IF(_xlfn.XLOOKUP(B123,'Group B - Scores'!$B$6:$B$46,'Group B - Scores'!$D$6:$D$46,0)=0,"",_xlfn.XLOOKUP(B123,'Group B - Scores'!$B$6:$B$46,'Group B - Scores'!$D$6:$D$46,0))</f>
        <v/>
      </c>
      <c r="E123" s="33" t="str">
        <f>IF(_xlfn.XLOOKUP(B123,'Group B - Scores'!$B$6:$B$46,'Group B - Scores'!$C$6:$C$46,0)=0,"",_xlfn.XLOOKUP(B123,'Group B - Scores'!$B$6:$B$46,'Group B - Scores'!$C$6:$C$46,0))</f>
        <v/>
      </c>
      <c r="F123" s="33" t="str">
        <f>IF(_xlfn.XLOOKUP(B123,'Group B - Scores'!$B$6:$B$46,'Group B - Scores'!$F$6:$F$46,0)=0,"",_xlfn.XLOOKUP(B123,'Group B - Scores'!$B$6:$B$46,'Group B - Scores'!$F$6:$F$46,0))</f>
        <v/>
      </c>
      <c r="G123" s="33" t="str">
        <f>IF(_xlfn.XLOOKUP(B123,'Group B - Scores'!$B$6:$B$46,'Group B - Scores'!$X$6:$X$46,0)=0,"",_xlfn.XLOOKUP(B123,'Group B - Scores'!$B$6:$B$46,'Group B - Scores'!$X$6:$X$46,0))</f>
        <v/>
      </c>
      <c r="H123" s="81" t="str">
        <f>IF(_xlfn.XLOOKUP(B123,'Group B - Scores'!$B$6:$B$46,'Group B - Scores'!$Y$6:$Y$46,0)=0,"",_xlfn.XLOOKUP(B123,'Group B - Scores'!$B$6:$B$46,'Group B - Scores'!$Y$6:$Y$46,0))</f>
        <v/>
      </c>
      <c r="I123" s="124" t="str">
        <f t="shared" si="1"/>
        <v/>
      </c>
    </row>
    <row r="124" spans="2:9">
      <c r="B124" s="74"/>
      <c r="C124" s="33" t="str">
        <f>IF(_xlfn.XLOOKUP(B124,'Group B - Scores'!$B$6:$B$46,'Group B - Scores'!$E$6:$E$46,0)=0,"",_xlfn.XLOOKUP(B124,'Group B - Scores'!$B$6:$B$46, 'Group B - Scores'!$E$6:$E$46,0))</f>
        <v/>
      </c>
      <c r="D124" s="33" t="str">
        <f>IF(_xlfn.XLOOKUP(B124,'Group B - Scores'!$B$6:$B$46,'Group B - Scores'!$D$6:$D$46,0)=0,"",_xlfn.XLOOKUP(B124,'Group B - Scores'!$B$6:$B$46,'Group B - Scores'!$D$6:$D$46,0))</f>
        <v/>
      </c>
      <c r="E124" s="33" t="str">
        <f>IF(_xlfn.XLOOKUP(B124,'Group B - Scores'!$B$6:$B$46,'Group B - Scores'!$C$6:$C$46,0)=0,"",_xlfn.XLOOKUP(B124,'Group B - Scores'!$B$6:$B$46,'Group B - Scores'!$C$6:$C$46,0))</f>
        <v/>
      </c>
      <c r="F124" s="33" t="str">
        <f>IF(_xlfn.XLOOKUP(B124,'Group B - Scores'!$B$6:$B$46,'Group B - Scores'!$F$6:$F$46,0)=0,"",_xlfn.XLOOKUP(B124,'Group B - Scores'!$B$6:$B$46,'Group B - Scores'!$F$6:$F$46,0))</f>
        <v/>
      </c>
      <c r="G124" s="33" t="str">
        <f>IF(_xlfn.XLOOKUP(B124,'Group B - Scores'!$B$6:$B$46,'Group B - Scores'!$X$6:$X$46,0)=0,"",_xlfn.XLOOKUP(B124,'Group B - Scores'!$B$6:$B$46,'Group B - Scores'!$X$6:$X$46,0))</f>
        <v/>
      </c>
      <c r="H124" s="81" t="str">
        <f>IF(_xlfn.XLOOKUP(B124,'Group B - Scores'!$B$6:$B$46,'Group B - Scores'!$Y$6:$Y$46,0)=0,"",_xlfn.XLOOKUP(B124,'Group B - Scores'!$B$6:$B$46,'Group B - Scores'!$Y$6:$Y$46,0))</f>
        <v/>
      </c>
      <c r="I124" s="124" t="str">
        <f t="shared" si="1"/>
        <v/>
      </c>
    </row>
    <row r="125" spans="2:9">
      <c r="B125" s="74"/>
      <c r="C125" s="33" t="str">
        <f>IF(_xlfn.XLOOKUP(B125,'Group B - Scores'!$B$6:$B$46,'Group B - Scores'!$E$6:$E$46,0)=0,"",_xlfn.XLOOKUP(B125,'Group B - Scores'!$B$6:$B$46, 'Group B - Scores'!$E$6:$E$46,0))</f>
        <v/>
      </c>
      <c r="D125" s="33" t="str">
        <f>IF(_xlfn.XLOOKUP(B125,'Group B - Scores'!$B$6:$B$46,'Group B - Scores'!$D$6:$D$46,0)=0,"",_xlfn.XLOOKUP(B125,'Group B - Scores'!$B$6:$B$46,'Group B - Scores'!$D$6:$D$46,0))</f>
        <v/>
      </c>
      <c r="E125" s="33" t="str">
        <f>IF(_xlfn.XLOOKUP(B125,'Group B - Scores'!$B$6:$B$46,'Group B - Scores'!$C$6:$C$46,0)=0,"",_xlfn.XLOOKUP(B125,'Group B - Scores'!$B$6:$B$46,'Group B - Scores'!$C$6:$C$46,0))</f>
        <v/>
      </c>
      <c r="F125" s="33" t="str">
        <f>IF(_xlfn.XLOOKUP(B125,'Group B - Scores'!$B$6:$B$46,'Group B - Scores'!$F$6:$F$46,0)=0,"",_xlfn.XLOOKUP(B125,'Group B - Scores'!$B$6:$B$46,'Group B - Scores'!$F$6:$F$46,0))</f>
        <v/>
      </c>
      <c r="G125" s="33" t="str">
        <f>IF(_xlfn.XLOOKUP(B125,'Group B - Scores'!$B$6:$B$46,'Group B - Scores'!$X$6:$X$46,0)=0,"",_xlfn.XLOOKUP(B125,'Group B - Scores'!$B$6:$B$46,'Group B - Scores'!$X$6:$X$46,0))</f>
        <v/>
      </c>
      <c r="H125" s="81" t="str">
        <f>IF(_xlfn.XLOOKUP(B125,'Group B - Scores'!$B$6:$B$46,'Group B - Scores'!$Y$6:$Y$46,0)=0,"",_xlfn.XLOOKUP(B125,'Group B - Scores'!$B$6:$B$46,'Group B - Scores'!$Y$6:$Y$46,0))</f>
        <v/>
      </c>
      <c r="I125" s="124" t="str">
        <f t="shared" si="1"/>
        <v/>
      </c>
    </row>
    <row r="126" spans="2:9">
      <c r="B126" s="74"/>
      <c r="C126" s="33" t="str">
        <f>IF(_xlfn.XLOOKUP(B126,'Group B - Scores'!$B$6:$B$46,'Group B - Scores'!$E$6:$E$46,0)=0,"",_xlfn.XLOOKUP(B126,'Group B - Scores'!$B$6:$B$46, 'Group B - Scores'!$E$6:$E$46,0))</f>
        <v/>
      </c>
      <c r="D126" s="33" t="str">
        <f>IF(_xlfn.XLOOKUP(B126,'Group B - Scores'!$B$6:$B$46,'Group B - Scores'!$D$6:$D$46,0)=0,"",_xlfn.XLOOKUP(B126,'Group B - Scores'!$B$6:$B$46,'Group B - Scores'!$D$6:$D$46,0))</f>
        <v/>
      </c>
      <c r="E126" s="33" t="str">
        <f>IF(_xlfn.XLOOKUP(B126,'Group B - Scores'!$B$6:$B$46,'Group B - Scores'!$C$6:$C$46,0)=0,"",_xlfn.XLOOKUP(B126,'Group B - Scores'!$B$6:$B$46,'Group B - Scores'!$C$6:$C$46,0))</f>
        <v/>
      </c>
      <c r="F126" s="33" t="str">
        <f>IF(_xlfn.XLOOKUP(B126,'Group B - Scores'!$B$6:$B$46,'Group B - Scores'!$F$6:$F$46,0)=0,"",_xlfn.XLOOKUP(B126,'Group B - Scores'!$B$6:$B$46,'Group B - Scores'!$F$6:$F$46,0))</f>
        <v/>
      </c>
      <c r="G126" s="33" t="str">
        <f>IF(_xlfn.XLOOKUP(B126,'Group B - Scores'!$B$6:$B$46,'Group B - Scores'!$X$6:$X$46,0)=0,"",_xlfn.XLOOKUP(B126,'Group B - Scores'!$B$6:$B$46,'Group B - Scores'!$X$6:$X$46,0))</f>
        <v/>
      </c>
      <c r="H126" s="81" t="str">
        <f>IF(_xlfn.XLOOKUP(B126,'Group B - Scores'!$B$6:$B$46,'Group B - Scores'!$Y$6:$Y$46,0)=0,"",_xlfn.XLOOKUP(B126,'Group B - Scores'!$B$6:$B$46,'Group B - Scores'!$Y$6:$Y$46,0))</f>
        <v/>
      </c>
      <c r="I126" s="124" t="str">
        <f t="shared" si="1"/>
        <v/>
      </c>
    </row>
    <row r="127" spans="2:9">
      <c r="B127" s="74"/>
      <c r="C127" s="33" t="str">
        <f>IF(_xlfn.XLOOKUP(B127,'Group B - Scores'!$B$6:$B$46,'Group B - Scores'!$E$6:$E$46,0)=0,"",_xlfn.XLOOKUP(B127,'Group B - Scores'!$B$6:$B$46, 'Group B - Scores'!$E$6:$E$46,0))</f>
        <v/>
      </c>
      <c r="D127" s="33" t="str">
        <f>IF(_xlfn.XLOOKUP(B127,'Group B - Scores'!$B$6:$B$46,'Group B - Scores'!$D$6:$D$46,0)=0,"",_xlfn.XLOOKUP(B127,'Group B - Scores'!$B$6:$B$46,'Group B - Scores'!$D$6:$D$46,0))</f>
        <v/>
      </c>
      <c r="E127" s="33" t="str">
        <f>IF(_xlfn.XLOOKUP(B127,'Group B - Scores'!$B$6:$B$46,'Group B - Scores'!$C$6:$C$46,0)=0,"",_xlfn.XLOOKUP(B127,'Group B - Scores'!$B$6:$B$46,'Group B - Scores'!$C$6:$C$46,0))</f>
        <v/>
      </c>
      <c r="F127" s="33" t="str">
        <f>IF(_xlfn.XLOOKUP(B127,'Group B - Scores'!$B$6:$B$46,'Group B - Scores'!$F$6:$F$46,0)=0,"",_xlfn.XLOOKUP(B127,'Group B - Scores'!$B$6:$B$46,'Group B - Scores'!$F$6:$F$46,0))</f>
        <v/>
      </c>
      <c r="G127" s="33" t="str">
        <f>IF(_xlfn.XLOOKUP(B127,'Group B - Scores'!$B$6:$B$46,'Group B - Scores'!$X$6:$X$46,0)=0,"",_xlfn.XLOOKUP(B127,'Group B - Scores'!$B$6:$B$46,'Group B - Scores'!$X$6:$X$46,0))</f>
        <v/>
      </c>
      <c r="H127" s="81" t="str">
        <f>IF(_xlfn.XLOOKUP(B127,'Group B - Scores'!$B$6:$B$46,'Group B - Scores'!$Y$6:$Y$46,0)=0,"",_xlfn.XLOOKUP(B127,'Group B - Scores'!$B$6:$B$46,'Group B - Scores'!$Y$6:$Y$46,0))</f>
        <v/>
      </c>
      <c r="I127" s="124" t="str">
        <f t="shared" si="1"/>
        <v/>
      </c>
    </row>
    <row r="128" spans="2:9">
      <c r="B128" s="74"/>
      <c r="C128" s="33" t="str">
        <f>IF(_xlfn.XLOOKUP(B128,'Group B - Scores'!$B$6:$B$46,'Group B - Scores'!$E$6:$E$46,0)=0,"",_xlfn.XLOOKUP(B128,'Group B - Scores'!$B$6:$B$46, 'Group B - Scores'!$E$6:$E$46,0))</f>
        <v/>
      </c>
      <c r="D128" s="33" t="str">
        <f>IF(_xlfn.XLOOKUP(B128,'Group B - Scores'!$B$6:$B$46,'Group B - Scores'!$D$6:$D$46,0)=0,"",_xlfn.XLOOKUP(B128,'Group B - Scores'!$B$6:$B$46,'Group B - Scores'!$D$6:$D$46,0))</f>
        <v/>
      </c>
      <c r="E128" s="33" t="str">
        <f>IF(_xlfn.XLOOKUP(B128,'Group B - Scores'!$B$6:$B$46,'Group B - Scores'!$C$6:$C$46,0)=0,"",_xlfn.XLOOKUP(B128,'Group B - Scores'!$B$6:$B$46,'Group B - Scores'!$C$6:$C$46,0))</f>
        <v/>
      </c>
      <c r="F128" s="33" t="str">
        <f>IF(_xlfn.XLOOKUP(B128,'Group B - Scores'!$B$6:$B$46,'Group B - Scores'!$F$6:$F$46,0)=0,"",_xlfn.XLOOKUP(B128,'Group B - Scores'!$B$6:$B$46,'Group B - Scores'!$F$6:$F$46,0))</f>
        <v/>
      </c>
      <c r="G128" s="33" t="str">
        <f>IF(_xlfn.XLOOKUP(B128,'Group B - Scores'!$B$6:$B$46,'Group B - Scores'!$X$6:$X$46,0)=0,"",_xlfn.XLOOKUP(B128,'Group B - Scores'!$B$6:$B$46,'Group B - Scores'!$X$6:$X$46,0))</f>
        <v/>
      </c>
      <c r="H128" s="81" t="str">
        <f>IF(_xlfn.XLOOKUP(B128,'Group B - Scores'!$B$6:$B$46,'Group B - Scores'!$Y$6:$Y$46,0)=0,"",_xlfn.XLOOKUP(B128,'Group B - Scores'!$B$6:$B$46,'Group B - Scores'!$Y$6:$Y$46,0))</f>
        <v/>
      </c>
      <c r="I128" s="124" t="str">
        <f t="shared" si="1"/>
        <v/>
      </c>
    </row>
    <row r="129" spans="2:9">
      <c r="B129" s="74"/>
      <c r="C129" s="33" t="str">
        <f>IF(_xlfn.XLOOKUP(B129,'Group B - Scores'!$B$6:$B$46,'Group B - Scores'!$E$6:$E$46,0)=0,"",_xlfn.XLOOKUP(B129,'Group B - Scores'!$B$6:$B$46, 'Group B - Scores'!$E$6:$E$46,0))</f>
        <v/>
      </c>
      <c r="D129" s="33" t="str">
        <f>IF(_xlfn.XLOOKUP(B129,'Group B - Scores'!$B$6:$B$46,'Group B - Scores'!$D$6:$D$46,0)=0,"",_xlfn.XLOOKUP(B129,'Group B - Scores'!$B$6:$B$46,'Group B - Scores'!$D$6:$D$46,0))</f>
        <v/>
      </c>
      <c r="E129" s="33" t="str">
        <f>IF(_xlfn.XLOOKUP(B129,'Group B - Scores'!$B$6:$B$46,'Group B - Scores'!$C$6:$C$46,0)=0,"",_xlfn.XLOOKUP(B129,'Group B - Scores'!$B$6:$B$46,'Group B - Scores'!$C$6:$C$46,0))</f>
        <v/>
      </c>
      <c r="F129" s="33" t="str">
        <f>IF(_xlfn.XLOOKUP(B129,'Group B - Scores'!$B$6:$B$46,'Group B - Scores'!$F$6:$F$46,0)=0,"",_xlfn.XLOOKUP(B129,'Group B - Scores'!$B$6:$B$46,'Group B - Scores'!$F$6:$F$46,0))</f>
        <v/>
      </c>
      <c r="G129" s="33" t="str">
        <f>IF(_xlfn.XLOOKUP(B129,'Group B - Scores'!$B$6:$B$46,'Group B - Scores'!$X$6:$X$46,0)=0,"",_xlfn.XLOOKUP(B129,'Group B - Scores'!$B$6:$B$46,'Group B - Scores'!$X$6:$X$46,0))</f>
        <v/>
      </c>
      <c r="H129" s="81" t="str">
        <f>IF(_xlfn.XLOOKUP(B129,'Group B - Scores'!$B$6:$B$46,'Group B - Scores'!$Y$6:$Y$46,0)=0,"",_xlfn.XLOOKUP(B129,'Group B - Scores'!$B$6:$B$46,'Group B - Scores'!$Y$6:$Y$46,0))</f>
        <v/>
      </c>
      <c r="I129" s="124" t="str">
        <f t="shared" si="1"/>
        <v/>
      </c>
    </row>
    <row r="130" spans="2:9">
      <c r="B130" s="74"/>
      <c r="C130" s="33" t="str">
        <f>IF(_xlfn.XLOOKUP(B130,'Group B - Scores'!$B$6:$B$46,'Group B - Scores'!$E$6:$E$46,0)=0,"",_xlfn.XLOOKUP(B130,'Group B - Scores'!$B$6:$B$46, 'Group B - Scores'!$E$6:$E$46,0))</f>
        <v/>
      </c>
      <c r="D130" s="33" t="str">
        <f>IF(_xlfn.XLOOKUP(B130,'Group B - Scores'!$B$6:$B$46,'Group B - Scores'!$D$6:$D$46,0)=0,"",_xlfn.XLOOKUP(B130,'Group B - Scores'!$B$6:$B$46,'Group B - Scores'!$D$6:$D$46,0))</f>
        <v/>
      </c>
      <c r="E130" s="33" t="str">
        <f>IF(_xlfn.XLOOKUP(B130,'Group B - Scores'!$B$6:$B$46,'Group B - Scores'!$C$6:$C$46,0)=0,"",_xlfn.XLOOKUP(B130,'Group B - Scores'!$B$6:$B$46,'Group B - Scores'!$C$6:$C$46,0))</f>
        <v/>
      </c>
      <c r="F130" s="33" t="str">
        <f>IF(_xlfn.XLOOKUP(B130,'Group B - Scores'!$B$6:$B$46,'Group B - Scores'!$F$6:$F$46,0)=0,"",_xlfn.XLOOKUP(B130,'Group B - Scores'!$B$6:$B$46,'Group B - Scores'!$F$6:$F$46,0))</f>
        <v/>
      </c>
      <c r="G130" s="33" t="str">
        <f>IF(_xlfn.XLOOKUP(B130,'Group B - Scores'!$B$6:$B$46,'Group B - Scores'!$X$6:$X$46,0)=0,"",_xlfn.XLOOKUP(B130,'Group B - Scores'!$B$6:$B$46,'Group B - Scores'!$X$6:$X$46,0))</f>
        <v/>
      </c>
      <c r="H130" s="81" t="str">
        <f>IF(_xlfn.XLOOKUP(B130,'Group B - Scores'!$B$6:$B$46,'Group B - Scores'!$Y$6:$Y$46,0)=0,"",_xlfn.XLOOKUP(B130,'Group B - Scores'!$B$6:$B$46,'Group B - Scores'!$Y$6:$Y$46,0))</f>
        <v/>
      </c>
      <c r="I130" s="124" t="str">
        <f t="shared" si="1"/>
        <v/>
      </c>
    </row>
    <row r="131" spans="2:9">
      <c r="B131" s="74"/>
      <c r="C131" s="33" t="str">
        <f>IF(_xlfn.XLOOKUP(B131,'Group B - Scores'!$B$6:$B$46,'Group B - Scores'!$E$6:$E$46,0)=0,"",_xlfn.XLOOKUP(B131,'Group B - Scores'!$B$6:$B$46, 'Group B - Scores'!$E$6:$E$46,0))</f>
        <v/>
      </c>
      <c r="D131" s="33" t="str">
        <f>IF(_xlfn.XLOOKUP(B131,'Group B - Scores'!$B$6:$B$46,'Group B - Scores'!$D$6:$D$46,0)=0,"",_xlfn.XLOOKUP(B131,'Group B - Scores'!$B$6:$B$46,'Group B - Scores'!$D$6:$D$46,0))</f>
        <v/>
      </c>
      <c r="E131" s="33" t="str">
        <f>IF(_xlfn.XLOOKUP(B131,'Group B - Scores'!$B$6:$B$46,'Group B - Scores'!$C$6:$C$46,0)=0,"",_xlfn.XLOOKUP(B131,'Group B - Scores'!$B$6:$B$46,'Group B - Scores'!$C$6:$C$46,0))</f>
        <v/>
      </c>
      <c r="F131" s="33" t="str">
        <f>IF(_xlfn.XLOOKUP(B131,'Group B - Scores'!$B$6:$B$46,'Group B - Scores'!$F$6:$F$46,0)=0,"",_xlfn.XLOOKUP(B131,'Group B - Scores'!$B$6:$B$46,'Group B - Scores'!$F$6:$F$46,0))</f>
        <v/>
      </c>
      <c r="G131" s="33" t="str">
        <f>IF(_xlfn.XLOOKUP(B131,'Group B - Scores'!$B$6:$B$46,'Group B - Scores'!$X$6:$X$46,0)=0,"",_xlfn.XLOOKUP(B131,'Group B - Scores'!$B$6:$B$46,'Group B - Scores'!$X$6:$X$46,0))</f>
        <v/>
      </c>
      <c r="H131" s="81" t="str">
        <f>IF(_xlfn.XLOOKUP(B131,'Group B - Scores'!$B$6:$B$46,'Group B - Scores'!$Y$6:$Y$46,0)=0,"",_xlfn.XLOOKUP(B131,'Group B - Scores'!$B$6:$B$46,'Group B - Scores'!$Y$6:$Y$46,0))</f>
        <v/>
      </c>
      <c r="I131" s="124" t="str">
        <f t="shared" si="1"/>
        <v/>
      </c>
    </row>
    <row r="132" spans="2:9">
      <c r="B132" s="74"/>
      <c r="C132" s="33" t="str">
        <f>IF(_xlfn.XLOOKUP(B132,'Group B - Scores'!$B$6:$B$46,'Group B - Scores'!$E$6:$E$46,0)=0,"",_xlfn.XLOOKUP(B132,'Group B - Scores'!$B$6:$B$46, 'Group B - Scores'!$E$6:$E$46,0))</f>
        <v/>
      </c>
      <c r="D132" s="33" t="str">
        <f>IF(_xlfn.XLOOKUP(B132,'Group B - Scores'!$B$6:$B$46,'Group B - Scores'!$D$6:$D$46,0)=0,"",_xlfn.XLOOKUP(B132,'Group B - Scores'!$B$6:$B$46,'Group B - Scores'!$D$6:$D$46,0))</f>
        <v/>
      </c>
      <c r="E132" s="33" t="str">
        <f>IF(_xlfn.XLOOKUP(B132,'Group B - Scores'!$B$6:$B$46,'Group B - Scores'!$C$6:$C$46,0)=0,"",_xlfn.XLOOKUP(B132,'Group B - Scores'!$B$6:$B$46,'Group B - Scores'!$C$6:$C$46,0))</f>
        <v/>
      </c>
      <c r="F132" s="33" t="str">
        <f>IF(_xlfn.XLOOKUP(B132,'Group B - Scores'!$B$6:$B$46,'Group B - Scores'!$F$6:$F$46,0)=0,"",_xlfn.XLOOKUP(B132,'Group B - Scores'!$B$6:$B$46,'Group B - Scores'!$F$6:$F$46,0))</f>
        <v/>
      </c>
      <c r="G132" s="33" t="str">
        <f>IF(_xlfn.XLOOKUP(B132,'Group B - Scores'!$B$6:$B$46,'Group B - Scores'!$X$6:$X$46,0)=0,"",_xlfn.XLOOKUP(B132,'Group B - Scores'!$B$6:$B$46,'Group B - Scores'!$X$6:$X$46,0))</f>
        <v/>
      </c>
      <c r="H132" s="81" t="str">
        <f>IF(_xlfn.XLOOKUP(B132,'Group B - Scores'!$B$6:$B$46,'Group B - Scores'!$Y$6:$Y$46,0)=0,"",_xlfn.XLOOKUP(B132,'Group B - Scores'!$B$6:$B$46,'Group B - Scores'!$Y$6:$Y$46,0))</f>
        <v/>
      </c>
      <c r="I132" s="124" t="str">
        <f t="shared" si="1"/>
        <v/>
      </c>
    </row>
    <row r="133" spans="2:9">
      <c r="B133" s="74"/>
      <c r="C133" s="33" t="str">
        <f>IF(_xlfn.XLOOKUP(B133,'Group B - Scores'!$B$6:$B$46,'Group B - Scores'!$E$6:$E$46,0)=0,"",_xlfn.XLOOKUP(B133,'Group B - Scores'!$B$6:$B$46, 'Group B - Scores'!$E$6:$E$46,0))</f>
        <v/>
      </c>
      <c r="D133" s="33" t="str">
        <f>IF(_xlfn.XLOOKUP(B133,'Group B - Scores'!$B$6:$B$46,'Group B - Scores'!$D$6:$D$46,0)=0,"",_xlfn.XLOOKUP(B133,'Group B - Scores'!$B$6:$B$46,'Group B - Scores'!$D$6:$D$46,0))</f>
        <v/>
      </c>
      <c r="E133" s="33" t="str">
        <f>IF(_xlfn.XLOOKUP(B133,'Group B - Scores'!$B$6:$B$46,'Group B - Scores'!$C$6:$C$46,0)=0,"",_xlfn.XLOOKUP(B133,'Group B - Scores'!$B$6:$B$46,'Group B - Scores'!$C$6:$C$46,0))</f>
        <v/>
      </c>
      <c r="F133" s="33" t="str">
        <f>IF(_xlfn.XLOOKUP(B133,'Group B - Scores'!$B$6:$B$46,'Group B - Scores'!$F$6:$F$46,0)=0,"",_xlfn.XLOOKUP(B133,'Group B - Scores'!$B$6:$B$46,'Group B - Scores'!$F$6:$F$46,0))</f>
        <v/>
      </c>
      <c r="G133" s="33" t="str">
        <f>IF(_xlfn.XLOOKUP(B133,'Group B - Scores'!$B$6:$B$46,'Group B - Scores'!$X$6:$X$46,0)=0,"",_xlfn.XLOOKUP(B133,'Group B - Scores'!$B$6:$B$46,'Group B - Scores'!$X$6:$X$46,0))</f>
        <v/>
      </c>
      <c r="H133" s="81" t="str">
        <f>IF(_xlfn.XLOOKUP(B133,'Group B - Scores'!$B$6:$B$46,'Group B - Scores'!$Y$6:$Y$46,0)=0,"",_xlfn.XLOOKUP(B133,'Group B - Scores'!$B$6:$B$46,'Group B - Scores'!$Y$6:$Y$46,0))</f>
        <v/>
      </c>
      <c r="I133" s="124" t="str">
        <f t="shared" si="1"/>
        <v/>
      </c>
    </row>
    <row r="134" spans="2:9">
      <c r="B134" s="74"/>
      <c r="C134" s="33" t="str">
        <f>IF(_xlfn.XLOOKUP(B134,'Group B - Scores'!$B$6:$B$46,'Group B - Scores'!$E$6:$E$46,0)=0,"",_xlfn.XLOOKUP(B134,'Group B - Scores'!$B$6:$B$46, 'Group B - Scores'!$E$6:$E$46,0))</f>
        <v/>
      </c>
      <c r="D134" s="33" t="str">
        <f>IF(_xlfn.XLOOKUP(B134,'Group B - Scores'!$B$6:$B$46,'Group B - Scores'!$D$6:$D$46,0)=0,"",_xlfn.XLOOKUP(B134,'Group B - Scores'!$B$6:$B$46,'Group B - Scores'!$D$6:$D$46,0))</f>
        <v/>
      </c>
      <c r="E134" s="33" t="str">
        <f>IF(_xlfn.XLOOKUP(B134,'Group B - Scores'!$B$6:$B$46,'Group B - Scores'!$C$6:$C$46,0)=0,"",_xlfn.XLOOKUP(B134,'Group B - Scores'!$B$6:$B$46,'Group B - Scores'!$C$6:$C$46,0))</f>
        <v/>
      </c>
      <c r="F134" s="33" t="str">
        <f>IF(_xlfn.XLOOKUP(B134,'Group B - Scores'!$B$6:$B$46,'Group B - Scores'!$F$6:$F$46,0)=0,"",_xlfn.XLOOKUP(B134,'Group B - Scores'!$B$6:$B$46,'Group B - Scores'!$F$6:$F$46,0))</f>
        <v/>
      </c>
      <c r="G134" s="33" t="str">
        <f>IF(_xlfn.XLOOKUP(B134,'Group B - Scores'!$B$6:$B$46,'Group B - Scores'!$X$6:$X$46,0)=0,"",_xlfn.XLOOKUP(B134,'Group B - Scores'!$B$6:$B$46,'Group B - Scores'!$X$6:$X$46,0))</f>
        <v/>
      </c>
      <c r="H134" s="81" t="str">
        <f>IF(_xlfn.XLOOKUP(B134,'Group B - Scores'!$B$6:$B$46,'Group B - Scores'!$Y$6:$Y$46,0)=0,"",_xlfn.XLOOKUP(B134,'Group B - Scores'!$B$6:$B$46,'Group B - Scores'!$Y$6:$Y$46,0))</f>
        <v/>
      </c>
      <c r="I134" s="124" t="str">
        <f t="shared" si="1"/>
        <v/>
      </c>
    </row>
    <row r="135" spans="2:9">
      <c r="B135" s="74"/>
      <c r="C135" s="33" t="str">
        <f>IF(_xlfn.XLOOKUP(B135,'Group B - Scores'!$B$6:$B$46,'Group B - Scores'!$E$6:$E$46,0)=0,"",_xlfn.XLOOKUP(B135,'Group B - Scores'!$B$6:$B$46, 'Group B - Scores'!$E$6:$E$46,0))</f>
        <v/>
      </c>
      <c r="D135" s="33" t="str">
        <f>IF(_xlfn.XLOOKUP(B135,'Group B - Scores'!$B$6:$B$46,'Group B - Scores'!$D$6:$D$46,0)=0,"",_xlfn.XLOOKUP(B135,'Group B - Scores'!$B$6:$B$46,'Group B - Scores'!$D$6:$D$46,0))</f>
        <v/>
      </c>
      <c r="E135" s="33" t="str">
        <f>IF(_xlfn.XLOOKUP(B135,'Group B - Scores'!$B$6:$B$46,'Group B - Scores'!$C$6:$C$46,0)=0,"",_xlfn.XLOOKUP(B135,'Group B - Scores'!$B$6:$B$46,'Group B - Scores'!$C$6:$C$46,0))</f>
        <v/>
      </c>
      <c r="F135" s="33" t="str">
        <f>IF(_xlfn.XLOOKUP(B135,'Group B - Scores'!$B$6:$B$46,'Group B - Scores'!$F$6:$F$46,0)=0,"",_xlfn.XLOOKUP(B135,'Group B - Scores'!$B$6:$B$46,'Group B - Scores'!$F$6:$F$46,0))</f>
        <v/>
      </c>
      <c r="G135" s="33" t="str">
        <f>IF(_xlfn.XLOOKUP(B135,'Group B - Scores'!$B$6:$B$46,'Group B - Scores'!$X$6:$X$46,0)=0,"",_xlfn.XLOOKUP(B135,'Group B - Scores'!$B$6:$B$46,'Group B - Scores'!$X$6:$X$46,0))</f>
        <v/>
      </c>
      <c r="H135" s="81" t="str">
        <f>IF(_xlfn.XLOOKUP(B135,'Group B - Scores'!$B$6:$B$46,'Group B - Scores'!$Y$6:$Y$46,0)=0,"",_xlfn.XLOOKUP(B135,'Group B - Scores'!$B$6:$B$46,'Group B - Scores'!$Y$6:$Y$46,0))</f>
        <v/>
      </c>
      <c r="I135" s="124" t="str">
        <f t="shared" si="1"/>
        <v/>
      </c>
    </row>
    <row r="136" spans="2:9">
      <c r="B136" s="74"/>
      <c r="C136" s="33" t="str">
        <f>IF(_xlfn.XLOOKUP(B136,'Group B - Scores'!$B$6:$B$46,'Group B - Scores'!$E$6:$E$46,0)=0,"",_xlfn.XLOOKUP(B136,'Group B - Scores'!$B$6:$B$46, 'Group B - Scores'!$E$6:$E$46,0))</f>
        <v/>
      </c>
      <c r="D136" s="33" t="str">
        <f>IF(_xlfn.XLOOKUP(B136,'Group B - Scores'!$B$6:$B$46,'Group B - Scores'!$D$6:$D$46,0)=0,"",_xlfn.XLOOKUP(B136,'Group B - Scores'!$B$6:$B$46,'Group B - Scores'!$D$6:$D$46,0))</f>
        <v/>
      </c>
      <c r="E136" s="33" t="str">
        <f>IF(_xlfn.XLOOKUP(B136,'Group B - Scores'!$B$6:$B$46,'Group B - Scores'!$C$6:$C$46,0)=0,"",_xlfn.XLOOKUP(B136,'Group B - Scores'!$B$6:$B$46,'Group B - Scores'!$C$6:$C$46,0))</f>
        <v/>
      </c>
      <c r="F136" s="33" t="str">
        <f>IF(_xlfn.XLOOKUP(B136,'Group B - Scores'!$B$6:$B$46,'Group B - Scores'!$F$6:$F$46,0)=0,"",_xlfn.XLOOKUP(B136,'Group B - Scores'!$B$6:$B$46,'Group B - Scores'!$F$6:$F$46,0))</f>
        <v/>
      </c>
      <c r="G136" s="33" t="str">
        <f>IF(_xlfn.XLOOKUP(B136,'Group B - Scores'!$B$6:$B$46,'Group B - Scores'!$X$6:$X$46,0)=0,"",_xlfn.XLOOKUP(B136,'Group B - Scores'!$B$6:$B$46,'Group B - Scores'!$X$6:$X$46,0))</f>
        <v/>
      </c>
      <c r="H136" s="81" t="str">
        <f>IF(_xlfn.XLOOKUP(B136,'Group B - Scores'!$B$6:$B$46,'Group B - Scores'!$Y$6:$Y$46,0)=0,"",_xlfn.XLOOKUP(B136,'Group B - Scores'!$B$6:$B$46,'Group B - Scores'!$Y$6:$Y$46,0))</f>
        <v/>
      </c>
      <c r="I136" s="124" t="str">
        <f t="shared" si="1"/>
        <v/>
      </c>
    </row>
    <row r="137" spans="2:9">
      <c r="B137" s="74"/>
      <c r="C137" s="33" t="str">
        <f>IF(_xlfn.XLOOKUP(B137,'Group B - Scores'!$B$6:$B$46,'Group B - Scores'!$E$6:$E$46,0)=0,"",_xlfn.XLOOKUP(B137,'Group B - Scores'!$B$6:$B$46, 'Group B - Scores'!$E$6:$E$46,0))</f>
        <v/>
      </c>
      <c r="D137" s="33" t="str">
        <f>IF(_xlfn.XLOOKUP(B137,'Group B - Scores'!$B$6:$B$46,'Group B - Scores'!$D$6:$D$46,0)=0,"",_xlfn.XLOOKUP(B137,'Group B - Scores'!$B$6:$B$46,'Group B - Scores'!$D$6:$D$46,0))</f>
        <v/>
      </c>
      <c r="E137" s="33" t="str">
        <f>IF(_xlfn.XLOOKUP(B137,'Group B - Scores'!$B$6:$B$46,'Group B - Scores'!$C$6:$C$46,0)=0,"",_xlfn.XLOOKUP(B137,'Group B - Scores'!$B$6:$B$46,'Group B - Scores'!$C$6:$C$46,0))</f>
        <v/>
      </c>
      <c r="F137" s="33" t="str">
        <f>IF(_xlfn.XLOOKUP(B137,'Group B - Scores'!$B$6:$B$46,'Group B - Scores'!$F$6:$F$46,0)=0,"",_xlfn.XLOOKUP(B137,'Group B - Scores'!$B$6:$B$46,'Group B - Scores'!$F$6:$F$46,0))</f>
        <v/>
      </c>
      <c r="G137" s="33" t="str">
        <f>IF(_xlfn.XLOOKUP(B137,'Group B - Scores'!$B$6:$B$46,'Group B - Scores'!$X$6:$X$46,0)=0,"",_xlfn.XLOOKUP(B137,'Group B - Scores'!$B$6:$B$46,'Group B - Scores'!$X$6:$X$46,0))</f>
        <v/>
      </c>
      <c r="H137" s="81" t="str">
        <f>IF(_xlfn.XLOOKUP(B137,'Group B - Scores'!$B$6:$B$46,'Group B - Scores'!$Y$6:$Y$46,0)=0,"",_xlfn.XLOOKUP(B137,'Group B - Scores'!$B$6:$B$46,'Group B - Scores'!$Y$6:$Y$46,0))</f>
        <v/>
      </c>
      <c r="I137" s="124" t="str">
        <f t="shared" si="1"/>
        <v/>
      </c>
    </row>
    <row r="138" spans="2:9">
      <c r="B138" s="74"/>
      <c r="C138" s="33" t="str">
        <f>IF(_xlfn.XLOOKUP(B138,'Group B - Scores'!$B$6:$B$46,'Group B - Scores'!$E$6:$E$46,0)=0,"",_xlfn.XLOOKUP(B138,'Group B - Scores'!$B$6:$B$46, 'Group B - Scores'!$E$6:$E$46,0))</f>
        <v/>
      </c>
      <c r="D138" s="33" t="str">
        <f>IF(_xlfn.XLOOKUP(B138,'Group B - Scores'!$B$6:$B$46,'Group B - Scores'!$D$6:$D$46,0)=0,"",_xlfn.XLOOKUP(B138,'Group B - Scores'!$B$6:$B$46,'Group B - Scores'!$D$6:$D$46,0))</f>
        <v/>
      </c>
      <c r="E138" s="33" t="str">
        <f>IF(_xlfn.XLOOKUP(B138,'Group B - Scores'!$B$6:$B$46,'Group B - Scores'!$C$6:$C$46,0)=0,"",_xlfn.XLOOKUP(B138,'Group B - Scores'!$B$6:$B$46,'Group B - Scores'!$C$6:$C$46,0))</f>
        <v/>
      </c>
      <c r="F138" s="33" t="str">
        <f>IF(_xlfn.XLOOKUP(B138,'Group B - Scores'!$B$6:$B$46,'Group B - Scores'!$F$6:$F$46,0)=0,"",_xlfn.XLOOKUP(B138,'Group B - Scores'!$B$6:$B$46,'Group B - Scores'!$F$6:$F$46,0))</f>
        <v/>
      </c>
      <c r="G138" s="33" t="str">
        <f>IF(_xlfn.XLOOKUP(B138,'Group B - Scores'!$B$6:$B$46,'Group B - Scores'!$X$6:$X$46,0)=0,"",_xlfn.XLOOKUP(B138,'Group B - Scores'!$B$6:$B$46,'Group B - Scores'!$X$6:$X$46,0))</f>
        <v/>
      </c>
      <c r="H138" s="81" t="str">
        <f>IF(_xlfn.XLOOKUP(B138,'Group B - Scores'!$B$6:$B$46,'Group B - Scores'!$Y$6:$Y$46,0)=0,"",_xlfn.XLOOKUP(B138,'Group B - Scores'!$B$6:$B$46,'Group B - Scores'!$Y$6:$Y$46,0))</f>
        <v/>
      </c>
      <c r="I138" s="124" t="str">
        <f t="shared" si="1"/>
        <v/>
      </c>
    </row>
    <row r="139" spans="2:9">
      <c r="B139" s="74"/>
      <c r="C139" s="33" t="str">
        <f>IF(_xlfn.XLOOKUP(B139,'Group B - Scores'!$B$6:$B$46,'Group B - Scores'!$E$6:$E$46,0)=0,"",_xlfn.XLOOKUP(B139,'Group B - Scores'!$B$6:$B$46, 'Group B - Scores'!$E$6:$E$46,0))</f>
        <v/>
      </c>
      <c r="D139" s="33" t="str">
        <f>IF(_xlfn.XLOOKUP(B139,'Group B - Scores'!$B$6:$B$46,'Group B - Scores'!$D$6:$D$46,0)=0,"",_xlfn.XLOOKUP(B139,'Group B - Scores'!$B$6:$B$46,'Group B - Scores'!$D$6:$D$46,0))</f>
        <v/>
      </c>
      <c r="E139" s="33" t="str">
        <f>IF(_xlfn.XLOOKUP(B139,'Group B - Scores'!$B$6:$B$46,'Group B - Scores'!$C$6:$C$46,0)=0,"",_xlfn.XLOOKUP(B139,'Group B - Scores'!$B$6:$B$46,'Group B - Scores'!$C$6:$C$46,0))</f>
        <v/>
      </c>
      <c r="F139" s="33" t="str">
        <f>IF(_xlfn.XLOOKUP(B139,'Group B - Scores'!$B$6:$B$46,'Group B - Scores'!$F$6:$F$46,0)=0,"",_xlfn.XLOOKUP(B139,'Group B - Scores'!$B$6:$B$46,'Group B - Scores'!$F$6:$F$46,0))</f>
        <v/>
      </c>
      <c r="G139" s="33" t="str">
        <f>IF(_xlfn.XLOOKUP(B139,'Group B - Scores'!$B$6:$B$46,'Group B - Scores'!$X$6:$X$46,0)=0,"",_xlfn.XLOOKUP(B139,'Group B - Scores'!$B$6:$B$46,'Group B - Scores'!$X$6:$X$46,0))</f>
        <v/>
      </c>
      <c r="H139" s="81" t="str">
        <f>IF(_xlfn.XLOOKUP(B139,'Group B - Scores'!$B$6:$B$46,'Group B - Scores'!$Y$6:$Y$46,0)=0,"",_xlfn.XLOOKUP(B139,'Group B - Scores'!$B$6:$B$46,'Group B - Scores'!$Y$6:$Y$46,0))</f>
        <v/>
      </c>
      <c r="I139" s="124" t="str">
        <f t="shared" si="1"/>
        <v/>
      </c>
    </row>
    <row r="140" spans="2:9">
      <c r="B140" s="74"/>
      <c r="C140" s="33" t="str">
        <f>IF(_xlfn.XLOOKUP(B140,'Group B - Scores'!$B$6:$B$46,'Group B - Scores'!$E$6:$E$46,0)=0,"",_xlfn.XLOOKUP(B140,'Group B - Scores'!$B$6:$B$46, 'Group B - Scores'!$E$6:$E$46,0))</f>
        <v/>
      </c>
      <c r="D140" s="33" t="str">
        <f>IF(_xlfn.XLOOKUP(B140,'Group B - Scores'!$B$6:$B$46,'Group B - Scores'!$D$6:$D$46,0)=0,"",_xlfn.XLOOKUP(B140,'Group B - Scores'!$B$6:$B$46,'Group B - Scores'!$D$6:$D$46,0))</f>
        <v/>
      </c>
      <c r="E140" s="33" t="str">
        <f>IF(_xlfn.XLOOKUP(B140,'Group B - Scores'!$B$6:$B$46,'Group B - Scores'!$C$6:$C$46,0)=0,"",_xlfn.XLOOKUP(B140,'Group B - Scores'!$B$6:$B$46,'Group B - Scores'!$C$6:$C$46,0))</f>
        <v/>
      </c>
      <c r="F140" s="33" t="str">
        <f>IF(_xlfn.XLOOKUP(B140,'Group B - Scores'!$B$6:$B$46,'Group B - Scores'!$F$6:$F$46,0)=0,"",_xlfn.XLOOKUP(B140,'Group B - Scores'!$B$6:$B$46,'Group B - Scores'!$F$6:$F$46,0))</f>
        <v/>
      </c>
      <c r="G140" s="33" t="str">
        <f>IF(_xlfn.XLOOKUP(B140,'Group B - Scores'!$B$6:$B$46,'Group B - Scores'!$X$6:$X$46,0)=0,"",_xlfn.XLOOKUP(B140,'Group B - Scores'!$B$6:$B$46,'Group B - Scores'!$X$6:$X$46,0))</f>
        <v/>
      </c>
      <c r="H140" s="81" t="str">
        <f>IF(_xlfn.XLOOKUP(B140,'Group B - Scores'!$B$6:$B$46,'Group B - Scores'!$Y$6:$Y$46,0)=0,"",_xlfn.XLOOKUP(B140,'Group B - Scores'!$B$6:$B$46,'Group B - Scores'!$Y$6:$Y$46,0))</f>
        <v/>
      </c>
      <c r="I140" s="124" t="str">
        <f t="shared" si="1"/>
        <v/>
      </c>
    </row>
    <row r="141" spans="2:9">
      <c r="B141" s="74"/>
      <c r="C141" s="33" t="str">
        <f>IF(_xlfn.XLOOKUP(B141,'Group B - Scores'!$B$6:$B$46,'Group B - Scores'!$E$6:$E$46,0)=0,"",_xlfn.XLOOKUP(B141,'Group B - Scores'!$B$6:$B$46, 'Group B - Scores'!$E$6:$E$46,0))</f>
        <v/>
      </c>
      <c r="D141" s="33" t="str">
        <f>IF(_xlfn.XLOOKUP(B141,'Group B - Scores'!$B$6:$B$46,'Group B - Scores'!$D$6:$D$46,0)=0,"",_xlfn.XLOOKUP(B141,'Group B - Scores'!$B$6:$B$46,'Group B - Scores'!$D$6:$D$46,0))</f>
        <v/>
      </c>
      <c r="E141" s="33" t="str">
        <f>IF(_xlfn.XLOOKUP(B141,'Group B - Scores'!$B$6:$B$46,'Group B - Scores'!$C$6:$C$46,0)=0,"",_xlfn.XLOOKUP(B141,'Group B - Scores'!$B$6:$B$46,'Group B - Scores'!$C$6:$C$46,0))</f>
        <v/>
      </c>
      <c r="F141" s="33" t="str">
        <f>IF(_xlfn.XLOOKUP(B141,'Group B - Scores'!$B$6:$B$46,'Group B - Scores'!$F$6:$F$46,0)=0,"",_xlfn.XLOOKUP(B141,'Group B - Scores'!$B$6:$B$46,'Group B - Scores'!$F$6:$F$46,0))</f>
        <v/>
      </c>
      <c r="G141" s="33" t="str">
        <f>IF(_xlfn.XLOOKUP(B141,'Group B - Scores'!$B$6:$B$46,'Group B - Scores'!$X$6:$X$46,0)=0,"",_xlfn.XLOOKUP(B141,'Group B - Scores'!$B$6:$B$46,'Group B - Scores'!$X$6:$X$46,0))</f>
        <v/>
      </c>
      <c r="H141" s="81" t="str">
        <f>IF(_xlfn.XLOOKUP(B141,'Group B - Scores'!$B$6:$B$46,'Group B - Scores'!$Y$6:$Y$46,0)=0,"",_xlfn.XLOOKUP(B141,'Group B - Scores'!$B$6:$B$46,'Group B - Scores'!$Y$6:$Y$46,0))</f>
        <v/>
      </c>
      <c r="I141" s="124" t="str">
        <f t="shared" si="1"/>
        <v/>
      </c>
    </row>
    <row r="142" spans="2:9">
      <c r="B142" s="74"/>
      <c r="C142" s="33" t="str">
        <f>IF(_xlfn.XLOOKUP(B142,'Group B - Scores'!$B$6:$B$46,'Group B - Scores'!$E$6:$E$46,0)=0,"",_xlfn.XLOOKUP(B142,'Group B - Scores'!$B$6:$B$46, 'Group B - Scores'!$E$6:$E$46,0))</f>
        <v/>
      </c>
      <c r="D142" s="33" t="str">
        <f>IF(_xlfn.XLOOKUP(B142,'Group B - Scores'!$B$6:$B$46,'Group B - Scores'!$D$6:$D$46,0)=0,"",_xlfn.XLOOKUP(B142,'Group B - Scores'!$B$6:$B$46,'Group B - Scores'!$D$6:$D$46,0))</f>
        <v/>
      </c>
      <c r="E142" s="33" t="str">
        <f>IF(_xlfn.XLOOKUP(B142,'Group B - Scores'!$B$6:$B$46,'Group B - Scores'!$C$6:$C$46,0)=0,"",_xlfn.XLOOKUP(B142,'Group B - Scores'!$B$6:$B$46,'Group B - Scores'!$C$6:$C$46,0))</f>
        <v/>
      </c>
      <c r="F142" s="33" t="str">
        <f>IF(_xlfn.XLOOKUP(B142,'Group B - Scores'!$B$6:$B$46,'Group B - Scores'!$F$6:$F$46,0)=0,"",_xlfn.XLOOKUP(B142,'Group B - Scores'!$B$6:$B$46,'Group B - Scores'!$F$6:$F$46,0))</f>
        <v/>
      </c>
      <c r="G142" s="33" t="str">
        <f>IF(_xlfn.XLOOKUP(B142,'Group B - Scores'!$B$6:$B$46,'Group B - Scores'!$X$6:$X$46,0)=0,"",_xlfn.XLOOKUP(B142,'Group B - Scores'!$B$6:$B$46,'Group B - Scores'!$X$6:$X$46,0))</f>
        <v/>
      </c>
      <c r="H142" s="81" t="str">
        <f>IF(_xlfn.XLOOKUP(B142,'Group B - Scores'!$B$6:$B$46,'Group B - Scores'!$Y$6:$Y$46,0)=0,"",_xlfn.XLOOKUP(B142,'Group B - Scores'!$B$6:$B$46,'Group B - Scores'!$Y$6:$Y$46,0))</f>
        <v/>
      </c>
      <c r="I142" s="124" t="str">
        <f t="shared" si="1"/>
        <v/>
      </c>
    </row>
    <row r="143" spans="2:9">
      <c r="B143" s="74"/>
      <c r="C143" s="33" t="str">
        <f>IF(_xlfn.XLOOKUP(B143,'Group B - Scores'!$B$6:$B$46,'Group B - Scores'!$E$6:$E$46,0)=0,"",_xlfn.XLOOKUP(B143,'Group B - Scores'!$B$6:$B$46, 'Group B - Scores'!$E$6:$E$46,0))</f>
        <v/>
      </c>
      <c r="D143" s="33" t="str">
        <f>IF(_xlfn.XLOOKUP(B143,'Group B - Scores'!$B$6:$B$46,'Group B - Scores'!$D$6:$D$46,0)=0,"",_xlfn.XLOOKUP(B143,'Group B - Scores'!$B$6:$B$46,'Group B - Scores'!$D$6:$D$46,0))</f>
        <v/>
      </c>
      <c r="E143" s="33" t="str">
        <f>IF(_xlfn.XLOOKUP(B143,'Group B - Scores'!$B$6:$B$46,'Group B - Scores'!$C$6:$C$46,0)=0,"",_xlfn.XLOOKUP(B143,'Group B - Scores'!$B$6:$B$46,'Group B - Scores'!$C$6:$C$46,0))</f>
        <v/>
      </c>
      <c r="F143" s="33" t="str">
        <f>IF(_xlfn.XLOOKUP(B143,'Group B - Scores'!$B$6:$B$46,'Group B - Scores'!$F$6:$F$46,0)=0,"",_xlfn.XLOOKUP(B143,'Group B - Scores'!$B$6:$B$46,'Group B - Scores'!$F$6:$F$46,0))</f>
        <v/>
      </c>
      <c r="G143" s="33" t="str">
        <f>IF(_xlfn.XLOOKUP(B143,'Group B - Scores'!$B$6:$B$46,'Group B - Scores'!$X$6:$X$46,0)=0,"",_xlfn.XLOOKUP(B143,'Group B - Scores'!$B$6:$B$46,'Group B - Scores'!$X$6:$X$46,0))</f>
        <v/>
      </c>
      <c r="H143" s="81" t="str">
        <f>IF(_xlfn.XLOOKUP(B143,'Group B - Scores'!$B$6:$B$46,'Group B - Scores'!$Y$6:$Y$46,0)=0,"",_xlfn.XLOOKUP(B143,'Group B - Scores'!$B$6:$B$46,'Group B - Scores'!$Y$6:$Y$46,0))</f>
        <v/>
      </c>
      <c r="I143" s="124" t="str">
        <f t="shared" si="1"/>
        <v/>
      </c>
    </row>
    <row r="144" spans="2:9">
      <c r="B144" s="74"/>
      <c r="C144" s="33" t="str">
        <f>IF(_xlfn.XLOOKUP(B144,'Group B - Scores'!$B$6:$B$46,'Group B - Scores'!$E$6:$E$46,0)=0,"",_xlfn.XLOOKUP(B144,'Group B - Scores'!$B$6:$B$46, 'Group B - Scores'!$E$6:$E$46,0))</f>
        <v/>
      </c>
      <c r="D144" s="33" t="str">
        <f>IF(_xlfn.XLOOKUP(B144,'Group B - Scores'!$B$6:$B$46,'Group B - Scores'!$D$6:$D$46,0)=0,"",_xlfn.XLOOKUP(B144,'Group B - Scores'!$B$6:$B$46,'Group B - Scores'!$D$6:$D$46,0))</f>
        <v/>
      </c>
      <c r="E144" s="33" t="str">
        <f>IF(_xlfn.XLOOKUP(B144,'Group B - Scores'!$B$6:$B$46,'Group B - Scores'!$C$6:$C$46,0)=0,"",_xlfn.XLOOKUP(B144,'Group B - Scores'!$B$6:$B$46,'Group B - Scores'!$C$6:$C$46,0))</f>
        <v/>
      </c>
      <c r="F144" s="33" t="str">
        <f>IF(_xlfn.XLOOKUP(B144,'Group B - Scores'!$B$6:$B$46,'Group B - Scores'!$F$6:$F$46,0)=0,"",_xlfn.XLOOKUP(B144,'Group B - Scores'!$B$6:$B$46,'Group B - Scores'!$F$6:$F$46,0))</f>
        <v/>
      </c>
      <c r="G144" s="33" t="str">
        <f>IF(_xlfn.XLOOKUP(B144,'Group B - Scores'!$B$6:$B$46,'Group B - Scores'!$X$6:$X$46,0)=0,"",_xlfn.XLOOKUP(B144,'Group B - Scores'!$B$6:$B$46,'Group B - Scores'!$X$6:$X$46,0))</f>
        <v/>
      </c>
      <c r="H144" s="81" t="str">
        <f>IF(_xlfn.XLOOKUP(B144,'Group B - Scores'!$B$6:$B$46,'Group B - Scores'!$Y$6:$Y$46,0)=0,"",_xlfn.XLOOKUP(B144,'Group B - Scores'!$B$6:$B$46,'Group B - Scores'!$Y$6:$Y$46,0))</f>
        <v/>
      </c>
      <c r="I144" s="124" t="str">
        <f t="shared" si="1"/>
        <v/>
      </c>
    </row>
    <row r="145" spans="2:9">
      <c r="B145" s="74"/>
      <c r="C145" s="33" t="str">
        <f>IF(_xlfn.XLOOKUP(B145,'Group B - Scores'!$B$6:$B$46,'Group B - Scores'!$E$6:$E$46,0)=0,"",_xlfn.XLOOKUP(B145,'Group B - Scores'!$B$6:$B$46, 'Group B - Scores'!$E$6:$E$46,0))</f>
        <v/>
      </c>
      <c r="D145" s="33" t="str">
        <f>IF(_xlfn.XLOOKUP(B145,'Group B - Scores'!$B$6:$B$46,'Group B - Scores'!$D$6:$D$46,0)=0,"",_xlfn.XLOOKUP(B145,'Group B - Scores'!$B$6:$B$46,'Group B - Scores'!$D$6:$D$46,0))</f>
        <v/>
      </c>
      <c r="E145" s="33" t="str">
        <f>IF(_xlfn.XLOOKUP(B145,'Group B - Scores'!$B$6:$B$46,'Group B - Scores'!$C$6:$C$46,0)=0,"",_xlfn.XLOOKUP(B145,'Group B - Scores'!$B$6:$B$46,'Group B - Scores'!$C$6:$C$46,0))</f>
        <v/>
      </c>
      <c r="F145" s="33" t="str">
        <f>IF(_xlfn.XLOOKUP(B145,'Group B - Scores'!$B$6:$B$46,'Group B - Scores'!$F$6:$F$46,0)=0,"",_xlfn.XLOOKUP(B145,'Group B - Scores'!$B$6:$B$46,'Group B - Scores'!$F$6:$F$46,0))</f>
        <v/>
      </c>
      <c r="G145" s="33" t="str">
        <f>IF(_xlfn.XLOOKUP(B145,'Group B - Scores'!$B$6:$B$46,'Group B - Scores'!$X$6:$X$46,0)=0,"",_xlfn.XLOOKUP(B145,'Group B - Scores'!$B$6:$B$46,'Group B - Scores'!$X$6:$X$46,0))</f>
        <v/>
      </c>
      <c r="H145" s="81" t="str">
        <f>IF(_xlfn.XLOOKUP(B145,'Group B - Scores'!$B$6:$B$46,'Group B - Scores'!$Y$6:$Y$46,0)=0,"",_xlfn.XLOOKUP(B145,'Group B - Scores'!$B$6:$B$46,'Group B - Scores'!$Y$6:$Y$46,0))</f>
        <v/>
      </c>
      <c r="I145" s="124" t="str">
        <f t="shared" si="1"/>
        <v/>
      </c>
    </row>
    <row r="146" spans="2:9">
      <c r="B146" s="74"/>
      <c r="C146" s="33" t="str">
        <f>IF(_xlfn.XLOOKUP(B146,'Group B - Scores'!$B$6:$B$46,'Group B - Scores'!$E$6:$E$46,0)=0,"",_xlfn.XLOOKUP(B146,'Group B - Scores'!$B$6:$B$46, 'Group B - Scores'!$E$6:$E$46,0))</f>
        <v/>
      </c>
      <c r="D146" s="33" t="str">
        <f>IF(_xlfn.XLOOKUP(B146,'Group B - Scores'!$B$6:$B$46,'Group B - Scores'!$D$6:$D$46,0)=0,"",_xlfn.XLOOKUP(B146,'Group B - Scores'!$B$6:$B$46,'Group B - Scores'!$D$6:$D$46,0))</f>
        <v/>
      </c>
      <c r="E146" s="33" t="str">
        <f>IF(_xlfn.XLOOKUP(B146,'Group B - Scores'!$B$6:$B$46,'Group B - Scores'!$C$6:$C$46,0)=0,"",_xlfn.XLOOKUP(B146,'Group B - Scores'!$B$6:$B$46,'Group B - Scores'!$C$6:$C$46,0))</f>
        <v/>
      </c>
      <c r="F146" s="33" t="str">
        <f>IF(_xlfn.XLOOKUP(B146,'Group B - Scores'!$B$6:$B$46,'Group B - Scores'!$F$6:$F$46,0)=0,"",_xlfn.XLOOKUP(B146,'Group B - Scores'!$B$6:$B$46,'Group B - Scores'!$F$6:$F$46,0))</f>
        <v/>
      </c>
      <c r="G146" s="33" t="str">
        <f>IF(_xlfn.XLOOKUP(B146,'Group B - Scores'!$B$6:$B$46,'Group B - Scores'!$X$6:$X$46,0)=0,"",_xlfn.XLOOKUP(B146,'Group B - Scores'!$B$6:$B$46,'Group B - Scores'!$X$6:$X$46,0))</f>
        <v/>
      </c>
      <c r="H146" s="81" t="str">
        <f>IF(_xlfn.XLOOKUP(B146,'Group B - Scores'!$B$6:$B$46,'Group B - Scores'!$Y$6:$Y$46,0)=0,"",_xlfn.XLOOKUP(B146,'Group B - Scores'!$B$6:$B$46,'Group B - Scores'!$Y$6:$Y$46,0))</f>
        <v/>
      </c>
      <c r="I146" s="124" t="str">
        <f t="shared" si="1"/>
        <v/>
      </c>
    </row>
    <row r="147" spans="2:9">
      <c r="B147" s="74"/>
      <c r="C147" s="33" t="str">
        <f>IF(_xlfn.XLOOKUP(B147,'Group B - Scores'!$B$6:$B$46,'Group B - Scores'!$E$6:$E$46,0)=0,"",_xlfn.XLOOKUP(B147,'Group B - Scores'!$B$6:$B$46, 'Group B - Scores'!$E$6:$E$46,0))</f>
        <v/>
      </c>
      <c r="D147" s="33" t="str">
        <f>IF(_xlfn.XLOOKUP(B147,'Group B - Scores'!$B$6:$B$46,'Group B - Scores'!$D$6:$D$46,0)=0,"",_xlfn.XLOOKUP(B147,'Group B - Scores'!$B$6:$B$46,'Group B - Scores'!$D$6:$D$46,0))</f>
        <v/>
      </c>
      <c r="E147" s="33" t="str">
        <f>IF(_xlfn.XLOOKUP(B147,'Group B - Scores'!$B$6:$B$46,'Group B - Scores'!$C$6:$C$46,0)=0,"",_xlfn.XLOOKUP(B147,'Group B - Scores'!$B$6:$B$46,'Group B - Scores'!$C$6:$C$46,0))</f>
        <v/>
      </c>
      <c r="F147" s="33" t="str">
        <f>IF(_xlfn.XLOOKUP(B147,'Group B - Scores'!$B$6:$B$46,'Group B - Scores'!$F$6:$F$46,0)=0,"",_xlfn.XLOOKUP(B147,'Group B - Scores'!$B$6:$B$46,'Group B - Scores'!$F$6:$F$46,0))</f>
        <v/>
      </c>
      <c r="G147" s="33" t="str">
        <f>IF(_xlfn.XLOOKUP(B147,'Group B - Scores'!$B$6:$B$46,'Group B - Scores'!$X$6:$X$46,0)=0,"",_xlfn.XLOOKUP(B147,'Group B - Scores'!$B$6:$B$46,'Group B - Scores'!$X$6:$X$46,0))</f>
        <v/>
      </c>
      <c r="H147" s="81" t="str">
        <f>IF(_xlfn.XLOOKUP(B147,'Group B - Scores'!$B$6:$B$46,'Group B - Scores'!$Y$6:$Y$46,0)=0,"",_xlfn.XLOOKUP(B147,'Group B - Scores'!$B$6:$B$46,'Group B - Scores'!$Y$6:$Y$46,0))</f>
        <v/>
      </c>
      <c r="I147" s="124" t="str">
        <f t="shared" si="1"/>
        <v/>
      </c>
    </row>
    <row r="148" spans="2:9">
      <c r="B148" s="74"/>
      <c r="C148" s="33" t="str">
        <f>IF(_xlfn.XLOOKUP(B148,'Group B - Scores'!$B$6:$B$46,'Group B - Scores'!$E$6:$E$46,0)=0,"",_xlfn.XLOOKUP(B148,'Group B - Scores'!$B$6:$B$46, 'Group B - Scores'!$E$6:$E$46,0))</f>
        <v/>
      </c>
      <c r="D148" s="33" t="str">
        <f>IF(_xlfn.XLOOKUP(B148,'Group B - Scores'!$B$6:$B$46,'Group B - Scores'!$D$6:$D$46,0)=0,"",_xlfn.XLOOKUP(B148,'Group B - Scores'!$B$6:$B$46,'Group B - Scores'!$D$6:$D$46,0))</f>
        <v/>
      </c>
      <c r="E148" s="33" t="str">
        <f>IF(_xlfn.XLOOKUP(B148,'Group B - Scores'!$B$6:$B$46,'Group B - Scores'!$C$6:$C$46,0)=0,"",_xlfn.XLOOKUP(B148,'Group B - Scores'!$B$6:$B$46,'Group B - Scores'!$C$6:$C$46,0))</f>
        <v/>
      </c>
      <c r="F148" s="33" t="str">
        <f>IF(_xlfn.XLOOKUP(B148,'Group B - Scores'!$B$6:$B$46,'Group B - Scores'!$F$6:$F$46,0)=0,"",_xlfn.XLOOKUP(B148,'Group B - Scores'!$B$6:$B$46,'Group B - Scores'!$F$6:$F$46,0))</f>
        <v/>
      </c>
      <c r="G148" s="33" t="str">
        <f>IF(_xlfn.XLOOKUP(B148,'Group B - Scores'!$B$6:$B$46,'Group B - Scores'!$X$6:$X$46,0)=0,"",_xlfn.XLOOKUP(B148,'Group B - Scores'!$B$6:$B$46,'Group B - Scores'!$X$6:$X$46,0))</f>
        <v/>
      </c>
      <c r="H148" s="81" t="str">
        <f>IF(_xlfn.XLOOKUP(B148,'Group B - Scores'!$B$6:$B$46,'Group B - Scores'!$Y$6:$Y$46,0)=0,"",_xlfn.XLOOKUP(B148,'Group B - Scores'!$B$6:$B$46,'Group B - Scores'!$Y$6:$Y$46,0))</f>
        <v/>
      </c>
      <c r="I148" s="124" t="str">
        <f t="shared" si="1"/>
        <v/>
      </c>
    </row>
    <row r="149" spans="2:9">
      <c r="B149" s="74"/>
      <c r="C149" s="33" t="str">
        <f>IF(_xlfn.XLOOKUP(B149,'Group B - Scores'!$B$6:$B$46,'Group B - Scores'!$E$6:$E$46,0)=0,"",_xlfn.XLOOKUP(B149,'Group B - Scores'!$B$6:$B$46, 'Group B - Scores'!$E$6:$E$46,0))</f>
        <v/>
      </c>
      <c r="D149" s="33" t="str">
        <f>IF(_xlfn.XLOOKUP(B149,'Group B - Scores'!$B$6:$B$46,'Group B - Scores'!$D$6:$D$46,0)=0,"",_xlfn.XLOOKUP(B149,'Group B - Scores'!$B$6:$B$46,'Group B - Scores'!$D$6:$D$46,0))</f>
        <v/>
      </c>
      <c r="E149" s="33" t="str">
        <f>IF(_xlfn.XLOOKUP(B149,'Group B - Scores'!$B$6:$B$46,'Group B - Scores'!$C$6:$C$46,0)=0,"",_xlfn.XLOOKUP(B149,'Group B - Scores'!$B$6:$B$46,'Group B - Scores'!$C$6:$C$46,0))</f>
        <v/>
      </c>
      <c r="F149" s="33" t="str">
        <f>IF(_xlfn.XLOOKUP(B149,'Group B - Scores'!$B$6:$B$46,'Group B - Scores'!$F$6:$F$46,0)=0,"",_xlfn.XLOOKUP(B149,'Group B - Scores'!$B$6:$B$46,'Group B - Scores'!$F$6:$F$46,0))</f>
        <v/>
      </c>
      <c r="G149" s="33" t="str">
        <f>IF(_xlfn.XLOOKUP(B149,'Group B - Scores'!$B$6:$B$46,'Group B - Scores'!$X$6:$X$46,0)=0,"",_xlfn.XLOOKUP(B149,'Group B - Scores'!$B$6:$B$46,'Group B - Scores'!$X$6:$X$46,0))</f>
        <v/>
      </c>
      <c r="H149" s="81" t="str">
        <f>IF(_xlfn.XLOOKUP(B149,'Group B - Scores'!$B$6:$B$46,'Group B - Scores'!$Y$6:$Y$46,0)=0,"",_xlfn.XLOOKUP(B149,'Group B - Scores'!$B$6:$B$46,'Group B - Scores'!$Y$6:$Y$46,0))</f>
        <v/>
      </c>
      <c r="I149" s="124" t="str">
        <f t="shared" si="1"/>
        <v/>
      </c>
    </row>
    <row r="150" spans="2:9">
      <c r="B150" s="74"/>
      <c r="C150" s="33" t="str">
        <f>IF(_xlfn.XLOOKUP(B150,'Group B - Scores'!$B$6:$B$46,'Group B - Scores'!$E$6:$E$46,0)=0,"",_xlfn.XLOOKUP(B150,'Group B - Scores'!$B$6:$B$46, 'Group B - Scores'!$E$6:$E$46,0))</f>
        <v/>
      </c>
      <c r="D150" s="33" t="str">
        <f>IF(_xlfn.XLOOKUP(B150,'Group B - Scores'!$B$6:$B$46,'Group B - Scores'!$D$6:$D$46,0)=0,"",_xlfn.XLOOKUP(B150,'Group B - Scores'!$B$6:$B$46,'Group B - Scores'!$D$6:$D$46,0))</f>
        <v/>
      </c>
      <c r="E150" s="33" t="str">
        <f>IF(_xlfn.XLOOKUP(B150,'Group B - Scores'!$B$6:$B$46,'Group B - Scores'!$C$6:$C$46,0)=0,"",_xlfn.XLOOKUP(B150,'Group B - Scores'!$B$6:$B$46,'Group B - Scores'!$C$6:$C$46,0))</f>
        <v/>
      </c>
      <c r="F150" s="33" t="str">
        <f>IF(_xlfn.XLOOKUP(B150,'Group B - Scores'!$B$6:$B$46,'Group B - Scores'!$F$6:$F$46,0)=0,"",_xlfn.XLOOKUP(B150,'Group B - Scores'!$B$6:$B$46,'Group B - Scores'!$F$6:$F$46,0))</f>
        <v/>
      </c>
      <c r="G150" s="33" t="str">
        <f>IF(_xlfn.XLOOKUP(B150,'Group B - Scores'!$B$6:$B$46,'Group B - Scores'!$X$6:$X$46,0)=0,"",_xlfn.XLOOKUP(B150,'Group B - Scores'!$B$6:$B$46,'Group B - Scores'!$X$6:$X$46,0))</f>
        <v/>
      </c>
      <c r="H150" s="81" t="str">
        <f>IF(_xlfn.XLOOKUP(B150,'Group B - Scores'!$B$6:$B$46,'Group B - Scores'!$Y$6:$Y$46,0)=0,"",_xlfn.XLOOKUP(B150,'Group B - Scores'!$B$6:$B$46,'Group B - Scores'!$Y$6:$Y$46,0))</f>
        <v/>
      </c>
      <c r="I150" s="124" t="str">
        <f t="shared" si="1"/>
        <v/>
      </c>
    </row>
    <row r="151" spans="2:9">
      <c r="B151" s="74"/>
      <c r="C151" s="33" t="str">
        <f>IF(_xlfn.XLOOKUP(B151,'Group B - Scores'!$B$6:$B$46,'Group B - Scores'!$E$6:$E$46,0)=0,"",_xlfn.XLOOKUP(B151,'Group B - Scores'!$B$6:$B$46, 'Group B - Scores'!$E$6:$E$46,0))</f>
        <v/>
      </c>
      <c r="D151" s="33" t="str">
        <f>IF(_xlfn.XLOOKUP(B151,'Group B - Scores'!$B$6:$B$46,'Group B - Scores'!$D$6:$D$46,0)=0,"",_xlfn.XLOOKUP(B151,'Group B - Scores'!$B$6:$B$46,'Group B - Scores'!$D$6:$D$46,0))</f>
        <v/>
      </c>
      <c r="E151" s="33" t="str">
        <f>IF(_xlfn.XLOOKUP(B151,'Group B - Scores'!$B$6:$B$46,'Group B - Scores'!$C$6:$C$46,0)=0,"",_xlfn.XLOOKUP(B151,'Group B - Scores'!$B$6:$B$46,'Group B - Scores'!$C$6:$C$46,0))</f>
        <v/>
      </c>
      <c r="F151" s="33" t="str">
        <f>IF(_xlfn.XLOOKUP(B151,'Group B - Scores'!$B$6:$B$46,'Group B - Scores'!$F$6:$F$46,0)=0,"",_xlfn.XLOOKUP(B151,'Group B - Scores'!$B$6:$B$46,'Group B - Scores'!$F$6:$F$46,0))</f>
        <v/>
      </c>
      <c r="G151" s="33" t="str">
        <f>IF(_xlfn.XLOOKUP(B151,'Group B - Scores'!$B$6:$B$46,'Group B - Scores'!$X$6:$X$46,0)=0,"",_xlfn.XLOOKUP(B151,'Group B - Scores'!$B$6:$B$46,'Group B - Scores'!$X$6:$X$46,0))</f>
        <v/>
      </c>
      <c r="H151" s="81" t="str">
        <f>IF(_xlfn.XLOOKUP(B151,'Group B - Scores'!$B$6:$B$46,'Group B - Scores'!$Y$6:$Y$46,0)=0,"",_xlfn.XLOOKUP(B151,'Group B - Scores'!$B$6:$B$46,'Group B - Scores'!$Y$6:$Y$46,0))</f>
        <v/>
      </c>
      <c r="I151" s="124" t="str">
        <f t="shared" si="1"/>
        <v/>
      </c>
    </row>
    <row r="152" spans="2:9">
      <c r="B152" s="74"/>
      <c r="C152" s="33" t="str">
        <f>IF(_xlfn.XLOOKUP(B152,'Group B - Scores'!$B$6:$B$46,'Group B - Scores'!$E$6:$E$46,0)=0,"",_xlfn.XLOOKUP(B152,'Group B - Scores'!$B$6:$B$46, 'Group B - Scores'!$E$6:$E$46,0))</f>
        <v/>
      </c>
      <c r="D152" s="33" t="str">
        <f>IF(_xlfn.XLOOKUP(B152,'Group B - Scores'!$B$6:$B$46,'Group B - Scores'!$D$6:$D$46,0)=0,"",_xlfn.XLOOKUP(B152,'Group B - Scores'!$B$6:$B$46,'Group B - Scores'!$D$6:$D$46,0))</f>
        <v/>
      </c>
      <c r="E152" s="33" t="str">
        <f>IF(_xlfn.XLOOKUP(B152,'Group B - Scores'!$B$6:$B$46,'Group B - Scores'!$C$6:$C$46,0)=0,"",_xlfn.XLOOKUP(B152,'Group B - Scores'!$B$6:$B$46,'Group B - Scores'!$C$6:$C$46,0))</f>
        <v/>
      </c>
      <c r="F152" s="33" t="str">
        <f>IF(_xlfn.XLOOKUP(B152,'Group B - Scores'!$B$6:$B$46,'Group B - Scores'!$F$6:$F$46,0)=0,"",_xlfn.XLOOKUP(B152,'Group B - Scores'!$B$6:$B$46,'Group B - Scores'!$F$6:$F$46,0))</f>
        <v/>
      </c>
      <c r="G152" s="33" t="str">
        <f>IF(_xlfn.XLOOKUP(B152,'Group B - Scores'!$B$6:$B$46,'Group B - Scores'!$X$6:$X$46,0)=0,"",_xlfn.XLOOKUP(B152,'Group B - Scores'!$B$6:$B$46,'Group B - Scores'!$X$6:$X$46,0))</f>
        <v/>
      </c>
      <c r="H152" s="81" t="str">
        <f>IF(_xlfn.XLOOKUP(B152,'Group B - Scores'!$B$6:$B$46,'Group B - Scores'!$Y$6:$Y$46,0)=0,"",_xlfn.XLOOKUP(B152,'Group B - Scores'!$B$6:$B$46,'Group B - Scores'!$Y$6:$Y$46,0))</f>
        <v/>
      </c>
      <c r="I152" s="124" t="str">
        <f t="shared" si="1"/>
        <v/>
      </c>
    </row>
    <row r="153" spans="2:9">
      <c r="B153" s="74"/>
      <c r="C153" s="33" t="str">
        <f>IF(_xlfn.XLOOKUP(B153,'Group B - Scores'!$B$6:$B$46,'Group B - Scores'!$E$6:$E$46,0)=0,"",_xlfn.XLOOKUP(B153,'Group B - Scores'!$B$6:$B$46, 'Group B - Scores'!$E$6:$E$46,0))</f>
        <v/>
      </c>
      <c r="D153" s="33" t="str">
        <f>IF(_xlfn.XLOOKUP(B153,'Group B - Scores'!$B$6:$B$46,'Group B - Scores'!$D$6:$D$46,0)=0,"",_xlfn.XLOOKUP(B153,'Group B - Scores'!$B$6:$B$46,'Group B - Scores'!$D$6:$D$46,0))</f>
        <v/>
      </c>
      <c r="E153" s="33" t="str">
        <f>IF(_xlfn.XLOOKUP(B153,'Group B - Scores'!$B$6:$B$46,'Group B - Scores'!$C$6:$C$46,0)=0,"",_xlfn.XLOOKUP(B153,'Group B - Scores'!$B$6:$B$46,'Group B - Scores'!$C$6:$C$46,0))</f>
        <v/>
      </c>
      <c r="F153" s="33" t="str">
        <f>IF(_xlfn.XLOOKUP(B153,'Group B - Scores'!$B$6:$B$46,'Group B - Scores'!$F$6:$F$46,0)=0,"",_xlfn.XLOOKUP(B153,'Group B - Scores'!$B$6:$B$46,'Group B - Scores'!$F$6:$F$46,0))</f>
        <v/>
      </c>
      <c r="G153" s="33" t="str">
        <f>IF(_xlfn.XLOOKUP(B153,'Group B - Scores'!$B$6:$B$46,'Group B - Scores'!$X$6:$X$46,0)=0,"",_xlfn.XLOOKUP(B153,'Group B - Scores'!$B$6:$B$46,'Group B - Scores'!$X$6:$X$46,0))</f>
        <v/>
      </c>
      <c r="H153" s="81" t="str">
        <f>IF(_xlfn.XLOOKUP(B153,'Group B - Scores'!$B$6:$B$46,'Group B - Scores'!$Y$6:$Y$46,0)=0,"",_xlfn.XLOOKUP(B153,'Group B - Scores'!$B$6:$B$46,'Group B - Scores'!$Y$6:$Y$46,0))</f>
        <v/>
      </c>
      <c r="I153" s="124" t="str">
        <f t="shared" si="1"/>
        <v/>
      </c>
    </row>
    <row r="154" spans="2:9">
      <c r="B154" s="74"/>
      <c r="C154" s="33" t="str">
        <f>IF(_xlfn.XLOOKUP(B154,'Group B - Scores'!$B$6:$B$46,'Group B - Scores'!$E$6:$E$46,0)=0,"",_xlfn.XLOOKUP(B154,'Group B - Scores'!$B$6:$B$46, 'Group B - Scores'!$E$6:$E$46,0))</f>
        <v/>
      </c>
      <c r="D154" s="33" t="str">
        <f>IF(_xlfn.XLOOKUP(B154,'Group B - Scores'!$B$6:$B$46,'Group B - Scores'!$D$6:$D$46,0)=0,"",_xlfn.XLOOKUP(B154,'Group B - Scores'!$B$6:$B$46,'Group B - Scores'!$D$6:$D$46,0))</f>
        <v/>
      </c>
      <c r="E154" s="33" t="str">
        <f>IF(_xlfn.XLOOKUP(B154,'Group B - Scores'!$B$6:$B$46,'Group B - Scores'!$C$6:$C$46,0)=0,"",_xlfn.XLOOKUP(B154,'Group B - Scores'!$B$6:$B$46,'Group B - Scores'!$C$6:$C$46,0))</f>
        <v/>
      </c>
      <c r="F154" s="33" t="str">
        <f>IF(_xlfn.XLOOKUP(B154,'Group B - Scores'!$B$6:$B$46,'Group B - Scores'!$F$6:$F$46,0)=0,"",_xlfn.XLOOKUP(B154,'Group B - Scores'!$B$6:$B$46,'Group B - Scores'!$F$6:$F$46,0))</f>
        <v/>
      </c>
      <c r="G154" s="33" t="str">
        <f>IF(_xlfn.XLOOKUP(B154,'Group B - Scores'!$B$6:$B$46,'Group B - Scores'!$X$6:$X$46,0)=0,"",_xlfn.XLOOKUP(B154,'Group B - Scores'!$B$6:$B$46,'Group B - Scores'!$X$6:$X$46,0))</f>
        <v/>
      </c>
      <c r="H154" s="81" t="str">
        <f>IF(_xlfn.XLOOKUP(B154,'Group B - Scores'!$B$6:$B$46,'Group B - Scores'!$Y$6:$Y$46,0)=0,"",_xlfn.XLOOKUP(B154,'Group B - Scores'!$B$6:$B$46,'Group B - Scores'!$Y$6:$Y$46,0))</f>
        <v/>
      </c>
      <c r="I154" s="124" t="str">
        <f t="shared" si="1"/>
        <v/>
      </c>
    </row>
    <row r="155" spans="2:9">
      <c r="B155" s="74"/>
      <c r="C155" s="33" t="str">
        <f>IF(_xlfn.XLOOKUP(B155,'Group B - Scores'!$B$6:$B$46,'Group B - Scores'!$E$6:$E$46,0)=0,"",_xlfn.XLOOKUP(B155,'Group B - Scores'!$B$6:$B$46, 'Group B - Scores'!$E$6:$E$46,0))</f>
        <v/>
      </c>
      <c r="D155" s="33" t="str">
        <f>IF(_xlfn.XLOOKUP(B155,'Group B - Scores'!$B$6:$B$46,'Group B - Scores'!$D$6:$D$46,0)=0,"",_xlfn.XLOOKUP(B155,'Group B - Scores'!$B$6:$B$46,'Group B - Scores'!$D$6:$D$46,0))</f>
        <v/>
      </c>
      <c r="E155" s="33" t="str">
        <f>IF(_xlfn.XLOOKUP(B155,'Group B - Scores'!$B$6:$B$46,'Group B - Scores'!$C$6:$C$46,0)=0,"",_xlfn.XLOOKUP(B155,'Group B - Scores'!$B$6:$B$46,'Group B - Scores'!$C$6:$C$46,0))</f>
        <v/>
      </c>
      <c r="F155" s="33" t="str">
        <f>IF(_xlfn.XLOOKUP(B155,'Group B - Scores'!$B$6:$B$46,'Group B - Scores'!$F$6:$F$46,0)=0,"",_xlfn.XLOOKUP(B155,'Group B - Scores'!$B$6:$B$46,'Group B - Scores'!$F$6:$F$46,0))</f>
        <v/>
      </c>
      <c r="G155" s="33" t="str">
        <f>IF(_xlfn.XLOOKUP(B155,'Group B - Scores'!$B$6:$B$46,'Group B - Scores'!$X$6:$X$46,0)=0,"",_xlfn.XLOOKUP(B155,'Group B - Scores'!$B$6:$B$46,'Group B - Scores'!$X$6:$X$46,0))</f>
        <v/>
      </c>
      <c r="H155" s="81" t="str">
        <f>IF(_xlfn.XLOOKUP(B155,'Group B - Scores'!$B$6:$B$46,'Group B - Scores'!$Y$6:$Y$46,0)=0,"",_xlfn.XLOOKUP(B155,'Group B - Scores'!$B$6:$B$46,'Group B - Scores'!$Y$6:$Y$46,0))</f>
        <v/>
      </c>
      <c r="I155" s="124" t="str">
        <f t="shared" si="1"/>
        <v/>
      </c>
    </row>
    <row r="156" spans="2:9">
      <c r="B156" s="74"/>
      <c r="C156" s="33" t="str">
        <f>IF(_xlfn.XLOOKUP(B156,'Group B - Scores'!$B$6:$B$46,'Group B - Scores'!$E$6:$E$46,0)=0,"",_xlfn.XLOOKUP(B156,'Group B - Scores'!$B$6:$B$46, 'Group B - Scores'!$E$6:$E$46,0))</f>
        <v/>
      </c>
      <c r="D156" s="33" t="str">
        <f>IF(_xlfn.XLOOKUP(B156,'Group B - Scores'!$B$6:$B$46,'Group B - Scores'!$D$6:$D$46,0)=0,"",_xlfn.XLOOKUP(B156,'Group B - Scores'!$B$6:$B$46,'Group B - Scores'!$D$6:$D$46,0))</f>
        <v/>
      </c>
      <c r="E156" s="33" t="str">
        <f>IF(_xlfn.XLOOKUP(B156,'Group B - Scores'!$B$6:$B$46,'Group B - Scores'!$C$6:$C$46,0)=0,"",_xlfn.XLOOKUP(B156,'Group B - Scores'!$B$6:$B$46,'Group B - Scores'!$C$6:$C$46,0))</f>
        <v/>
      </c>
      <c r="F156" s="33" t="str">
        <f>IF(_xlfn.XLOOKUP(B156,'Group B - Scores'!$B$6:$B$46,'Group B - Scores'!$F$6:$F$46,0)=0,"",_xlfn.XLOOKUP(B156,'Group B - Scores'!$B$6:$B$46,'Group B - Scores'!$F$6:$F$46,0))</f>
        <v/>
      </c>
      <c r="G156" s="33" t="str">
        <f>IF(_xlfn.XLOOKUP(B156,'Group B - Scores'!$B$6:$B$46,'Group B - Scores'!$X$6:$X$46,0)=0,"",_xlfn.XLOOKUP(B156,'Group B - Scores'!$B$6:$B$46,'Group B - Scores'!$X$6:$X$46,0))</f>
        <v/>
      </c>
      <c r="H156" s="81" t="str">
        <f>IF(_xlfn.XLOOKUP(B156,'Group B - Scores'!$B$6:$B$46,'Group B - Scores'!$Y$6:$Y$46,0)=0,"",_xlfn.XLOOKUP(B156,'Group B - Scores'!$B$6:$B$46,'Group B - Scores'!$Y$6:$Y$46,0))</f>
        <v/>
      </c>
      <c r="I156" s="124" t="str">
        <f t="shared" si="1"/>
        <v/>
      </c>
    </row>
    <row r="157" spans="2:9">
      <c r="B157" s="74"/>
      <c r="C157" s="33" t="str">
        <f>IF(_xlfn.XLOOKUP(B157,'Group B - Scores'!$B$6:$B$46,'Group B - Scores'!$E$6:$E$46,0)=0,"",_xlfn.XLOOKUP(B157,'Group B - Scores'!$B$6:$B$46, 'Group B - Scores'!$E$6:$E$46,0))</f>
        <v/>
      </c>
      <c r="D157" s="33" t="str">
        <f>IF(_xlfn.XLOOKUP(B157,'Group B - Scores'!$B$6:$B$46,'Group B - Scores'!$D$6:$D$46,0)=0,"",_xlfn.XLOOKUP(B157,'Group B - Scores'!$B$6:$B$46,'Group B - Scores'!$D$6:$D$46,0))</f>
        <v/>
      </c>
      <c r="E157" s="33" t="str">
        <f>IF(_xlfn.XLOOKUP(B157,'Group B - Scores'!$B$6:$B$46,'Group B - Scores'!$C$6:$C$46,0)=0,"",_xlfn.XLOOKUP(B157,'Group B - Scores'!$B$6:$B$46,'Group B - Scores'!$C$6:$C$46,0))</f>
        <v/>
      </c>
      <c r="F157" s="33" t="str">
        <f>IF(_xlfn.XLOOKUP(B157,'Group B - Scores'!$B$6:$B$46,'Group B - Scores'!$F$6:$F$46,0)=0,"",_xlfn.XLOOKUP(B157,'Group B - Scores'!$B$6:$B$46,'Group B - Scores'!$F$6:$F$46,0))</f>
        <v/>
      </c>
      <c r="G157" s="33" t="str">
        <f>IF(_xlfn.XLOOKUP(B157,'Group B - Scores'!$B$6:$B$46,'Group B - Scores'!$X$6:$X$46,0)=0,"",_xlfn.XLOOKUP(B157,'Group B - Scores'!$B$6:$B$46,'Group B - Scores'!$X$6:$X$46,0))</f>
        <v/>
      </c>
      <c r="H157" s="81" t="str">
        <f>IF(_xlfn.XLOOKUP(B157,'Group B - Scores'!$B$6:$B$46,'Group B - Scores'!$Y$6:$Y$46,0)=0,"",_xlfn.XLOOKUP(B157,'Group B - Scores'!$B$6:$B$46,'Group B - Scores'!$Y$6:$Y$46,0))</f>
        <v/>
      </c>
      <c r="I157" s="124" t="str">
        <f t="shared" si="1"/>
        <v/>
      </c>
    </row>
    <row r="158" spans="2:9">
      <c r="B158" s="74"/>
      <c r="C158" s="33" t="str">
        <f>IF(_xlfn.XLOOKUP(B158,'Group B - Scores'!$B$6:$B$46,'Group B - Scores'!$E$6:$E$46,0)=0,"",_xlfn.XLOOKUP(B158,'Group B - Scores'!$B$6:$B$46, 'Group B - Scores'!$E$6:$E$46,0))</f>
        <v/>
      </c>
      <c r="D158" s="33" t="str">
        <f>IF(_xlfn.XLOOKUP(B158,'Group B - Scores'!$B$6:$B$46,'Group B - Scores'!$D$6:$D$46,0)=0,"",_xlfn.XLOOKUP(B158,'Group B - Scores'!$B$6:$B$46,'Group B - Scores'!$D$6:$D$46,0))</f>
        <v/>
      </c>
      <c r="E158" s="33" t="str">
        <f>IF(_xlfn.XLOOKUP(B158,'Group B - Scores'!$B$6:$B$46,'Group B - Scores'!$C$6:$C$46,0)=0,"",_xlfn.XLOOKUP(B158,'Group B - Scores'!$B$6:$B$46,'Group B - Scores'!$C$6:$C$46,0))</f>
        <v/>
      </c>
      <c r="F158" s="33" t="str">
        <f>IF(_xlfn.XLOOKUP(B158,'Group B - Scores'!$B$6:$B$46,'Group B - Scores'!$F$6:$F$46,0)=0,"",_xlfn.XLOOKUP(B158,'Group B - Scores'!$B$6:$B$46,'Group B - Scores'!$F$6:$F$46,0))</f>
        <v/>
      </c>
      <c r="G158" s="33" t="str">
        <f>IF(_xlfn.XLOOKUP(B158,'Group B - Scores'!$B$6:$B$46,'Group B - Scores'!$X$6:$X$46,0)=0,"",_xlfn.XLOOKUP(B158,'Group B - Scores'!$B$6:$B$46,'Group B - Scores'!$X$6:$X$46,0))</f>
        <v/>
      </c>
      <c r="H158" s="81" t="str">
        <f>IF(_xlfn.XLOOKUP(B158,'Group B - Scores'!$B$6:$B$46,'Group B - Scores'!$Y$6:$Y$46,0)=0,"",_xlfn.XLOOKUP(B158,'Group B - Scores'!$B$6:$B$46,'Group B - Scores'!$Y$6:$Y$46,0))</f>
        <v/>
      </c>
      <c r="I158" s="124" t="str">
        <f t="shared" si="1"/>
        <v/>
      </c>
    </row>
    <row r="159" spans="2:9">
      <c r="B159" s="74"/>
      <c r="C159" s="33" t="str">
        <f>IF(_xlfn.XLOOKUP(B159,'Group B - Scores'!$B$6:$B$46,'Group B - Scores'!$E$6:$E$46,0)=0,"",_xlfn.XLOOKUP(B159,'Group B - Scores'!$B$6:$B$46, 'Group B - Scores'!$E$6:$E$46,0))</f>
        <v/>
      </c>
      <c r="D159" s="33" t="str">
        <f>IF(_xlfn.XLOOKUP(B159,'Group B - Scores'!$B$6:$B$46,'Group B - Scores'!$D$6:$D$46,0)=0,"",_xlfn.XLOOKUP(B159,'Group B - Scores'!$B$6:$B$46,'Group B - Scores'!$D$6:$D$46,0))</f>
        <v/>
      </c>
      <c r="E159" s="33" t="str">
        <f>IF(_xlfn.XLOOKUP(B159,'Group B - Scores'!$B$6:$B$46,'Group B - Scores'!$C$6:$C$46,0)=0,"",_xlfn.XLOOKUP(B159,'Group B - Scores'!$B$6:$B$46,'Group B - Scores'!$C$6:$C$46,0))</f>
        <v/>
      </c>
      <c r="F159" s="33" t="str">
        <f>IF(_xlfn.XLOOKUP(B159,'Group B - Scores'!$B$6:$B$46,'Group B - Scores'!$F$6:$F$46,0)=0,"",_xlfn.XLOOKUP(B159,'Group B - Scores'!$B$6:$B$46,'Group B - Scores'!$F$6:$F$46,0))</f>
        <v/>
      </c>
      <c r="G159" s="33" t="str">
        <f>IF(_xlfn.XLOOKUP(B159,'Group B - Scores'!$B$6:$B$46,'Group B - Scores'!$X$6:$X$46,0)=0,"",_xlfn.XLOOKUP(B159,'Group B - Scores'!$B$6:$B$46,'Group B - Scores'!$X$6:$X$46,0))</f>
        <v/>
      </c>
      <c r="H159" s="81" t="str">
        <f>IF(_xlfn.XLOOKUP(B159,'Group B - Scores'!$B$6:$B$46,'Group B - Scores'!$Y$6:$Y$46,0)=0,"",_xlfn.XLOOKUP(B159,'Group B - Scores'!$B$6:$B$46,'Group B - Scores'!$Y$6:$Y$46,0))</f>
        <v/>
      </c>
      <c r="I159" s="124" t="str">
        <f t="shared" si="1"/>
        <v/>
      </c>
    </row>
    <row r="160" spans="2:9">
      <c r="B160" s="74"/>
      <c r="C160" s="33" t="str">
        <f>IF(_xlfn.XLOOKUP(B160,'Group B - Scores'!$B$6:$B$46,'Group B - Scores'!$E$6:$E$46,0)=0,"",_xlfn.XLOOKUP(B160,'Group B - Scores'!$B$6:$B$46, 'Group B - Scores'!$E$6:$E$46,0))</f>
        <v/>
      </c>
      <c r="D160" s="33" t="str">
        <f>IF(_xlfn.XLOOKUP(B160,'Group B - Scores'!$B$6:$B$46,'Group B - Scores'!$D$6:$D$46,0)=0,"",_xlfn.XLOOKUP(B160,'Group B - Scores'!$B$6:$B$46,'Group B - Scores'!$D$6:$D$46,0))</f>
        <v/>
      </c>
      <c r="E160" s="33" t="str">
        <f>IF(_xlfn.XLOOKUP(B160,'Group B - Scores'!$B$6:$B$46,'Group B - Scores'!$C$6:$C$46,0)=0,"",_xlfn.XLOOKUP(B160,'Group B - Scores'!$B$6:$B$46,'Group B - Scores'!$C$6:$C$46,0))</f>
        <v/>
      </c>
      <c r="F160" s="33" t="str">
        <f>IF(_xlfn.XLOOKUP(B160,'Group B - Scores'!$B$6:$B$46,'Group B - Scores'!$F$6:$F$46,0)=0,"",_xlfn.XLOOKUP(B160,'Group B - Scores'!$B$6:$B$46,'Group B - Scores'!$F$6:$F$46,0))</f>
        <v/>
      </c>
      <c r="G160" s="33" t="str">
        <f>IF(_xlfn.XLOOKUP(B160,'Group B - Scores'!$B$6:$B$46,'Group B - Scores'!$X$6:$X$46,0)=0,"",_xlfn.XLOOKUP(B160,'Group B - Scores'!$B$6:$B$46,'Group B - Scores'!$X$6:$X$46,0))</f>
        <v/>
      </c>
      <c r="H160" s="81" t="str">
        <f>IF(_xlfn.XLOOKUP(B160,'Group B - Scores'!$B$6:$B$46,'Group B - Scores'!$Y$6:$Y$46,0)=0,"",_xlfn.XLOOKUP(B160,'Group B - Scores'!$B$6:$B$46,'Group B - Scores'!$Y$6:$Y$46,0))</f>
        <v/>
      </c>
      <c r="I160" s="124" t="str">
        <f t="shared" si="1"/>
        <v/>
      </c>
    </row>
    <row r="161" spans="2:9">
      <c r="B161" s="74"/>
      <c r="C161" s="33" t="str">
        <f>IF(_xlfn.XLOOKUP(B161,'Group B - Scores'!$B$6:$B$46,'Group B - Scores'!$E$6:$E$46,0)=0,"",_xlfn.XLOOKUP(B161,'Group B - Scores'!$B$6:$B$46, 'Group B - Scores'!$E$6:$E$46,0))</f>
        <v/>
      </c>
      <c r="D161" s="33" t="str">
        <f>IF(_xlfn.XLOOKUP(B161,'Group B - Scores'!$B$6:$B$46,'Group B - Scores'!$D$6:$D$46,0)=0,"",_xlfn.XLOOKUP(B161,'Group B - Scores'!$B$6:$B$46,'Group B - Scores'!$D$6:$D$46,0))</f>
        <v/>
      </c>
      <c r="E161" s="33" t="str">
        <f>IF(_xlfn.XLOOKUP(B161,'Group B - Scores'!$B$6:$B$46,'Group B - Scores'!$C$6:$C$46,0)=0,"",_xlfn.XLOOKUP(B161,'Group B - Scores'!$B$6:$B$46,'Group B - Scores'!$C$6:$C$46,0))</f>
        <v/>
      </c>
      <c r="F161" s="33" t="str">
        <f>IF(_xlfn.XLOOKUP(B161,'Group B - Scores'!$B$6:$B$46,'Group B - Scores'!$F$6:$F$46,0)=0,"",_xlfn.XLOOKUP(B161,'Group B - Scores'!$B$6:$B$46,'Group B - Scores'!$F$6:$F$46,0))</f>
        <v/>
      </c>
      <c r="G161" s="33" t="str">
        <f>IF(_xlfn.XLOOKUP(B161,'Group B - Scores'!$B$6:$B$46,'Group B - Scores'!$X$6:$X$46,0)=0,"",_xlfn.XLOOKUP(B161,'Group B - Scores'!$B$6:$B$46,'Group B - Scores'!$X$6:$X$46,0))</f>
        <v/>
      </c>
      <c r="H161" s="81" t="str">
        <f>IF(_xlfn.XLOOKUP(B161,'Group B - Scores'!$B$6:$B$46,'Group B - Scores'!$Y$6:$Y$46,0)=0,"",_xlfn.XLOOKUP(B161,'Group B - Scores'!$B$6:$B$46,'Group B - Scores'!$Y$6:$Y$46,0))</f>
        <v/>
      </c>
      <c r="I161" s="124" t="str">
        <f t="shared" si="1"/>
        <v/>
      </c>
    </row>
    <row r="162" spans="2:9">
      <c r="B162" s="74"/>
      <c r="C162" s="33" t="str">
        <f>IF(_xlfn.XLOOKUP(B162,'Group B - Scores'!$B$6:$B$46,'Group B - Scores'!$E$6:$E$46,0)=0,"",_xlfn.XLOOKUP(B162,'Group B - Scores'!$B$6:$B$46, 'Group B - Scores'!$E$6:$E$46,0))</f>
        <v/>
      </c>
      <c r="D162" s="33" t="str">
        <f>IF(_xlfn.XLOOKUP(B162,'Group B - Scores'!$B$6:$B$46,'Group B - Scores'!$D$6:$D$46,0)=0,"",_xlfn.XLOOKUP(B162,'Group B - Scores'!$B$6:$B$46,'Group B - Scores'!$D$6:$D$46,0))</f>
        <v/>
      </c>
      <c r="E162" s="33" t="str">
        <f>IF(_xlfn.XLOOKUP(B162,'Group B - Scores'!$B$6:$B$46,'Group B - Scores'!$C$6:$C$46,0)=0,"",_xlfn.XLOOKUP(B162,'Group B - Scores'!$B$6:$B$46,'Group B - Scores'!$C$6:$C$46,0))</f>
        <v/>
      </c>
      <c r="F162" s="33" t="str">
        <f>IF(_xlfn.XLOOKUP(B162,'Group B - Scores'!$B$6:$B$46,'Group B - Scores'!$F$6:$F$46,0)=0,"",_xlfn.XLOOKUP(B162,'Group B - Scores'!$B$6:$B$46,'Group B - Scores'!$F$6:$F$46,0))</f>
        <v/>
      </c>
      <c r="G162" s="33" t="str">
        <f>IF(_xlfn.XLOOKUP(B162,'Group B - Scores'!$B$6:$B$46,'Group B - Scores'!$X$6:$X$46,0)=0,"",_xlfn.XLOOKUP(B162,'Group B - Scores'!$B$6:$B$46,'Group B - Scores'!$X$6:$X$46,0))</f>
        <v/>
      </c>
      <c r="H162" s="81" t="str">
        <f>IF(_xlfn.XLOOKUP(B162,'Group B - Scores'!$B$6:$B$46,'Group B - Scores'!$Y$6:$Y$46,0)=0,"",_xlfn.XLOOKUP(B162,'Group B - Scores'!$B$6:$B$46,'Group B - Scores'!$Y$6:$Y$46,0))</f>
        <v/>
      </c>
      <c r="I162" s="124" t="str">
        <f t="shared" si="1"/>
        <v/>
      </c>
    </row>
    <row r="163" spans="2:9">
      <c r="B163" s="74"/>
      <c r="C163" s="33" t="str">
        <f>IF(_xlfn.XLOOKUP(B163,'Group B - Scores'!$B$6:$B$46,'Group B - Scores'!$E$6:$E$46,0)=0,"",_xlfn.XLOOKUP(B163,'Group B - Scores'!$B$6:$B$46, 'Group B - Scores'!$E$6:$E$46,0))</f>
        <v/>
      </c>
      <c r="D163" s="33" t="str">
        <f>IF(_xlfn.XLOOKUP(B163,'Group B - Scores'!$B$6:$B$46,'Group B - Scores'!$D$6:$D$46,0)=0,"",_xlfn.XLOOKUP(B163,'Group B - Scores'!$B$6:$B$46,'Group B - Scores'!$D$6:$D$46,0))</f>
        <v/>
      </c>
      <c r="E163" s="33" t="str">
        <f>IF(_xlfn.XLOOKUP(B163,'Group B - Scores'!$B$6:$B$46,'Group B - Scores'!$C$6:$C$46,0)=0,"",_xlfn.XLOOKUP(B163,'Group B - Scores'!$B$6:$B$46,'Group B - Scores'!$C$6:$C$46,0))</f>
        <v/>
      </c>
      <c r="F163" s="33" t="str">
        <f>IF(_xlfn.XLOOKUP(B163,'Group B - Scores'!$B$6:$B$46,'Group B - Scores'!$F$6:$F$46,0)=0,"",_xlfn.XLOOKUP(B163,'Group B - Scores'!$B$6:$B$46,'Group B - Scores'!$F$6:$F$46,0))</f>
        <v/>
      </c>
      <c r="G163" s="33" t="str">
        <f>IF(_xlfn.XLOOKUP(B163,'Group B - Scores'!$B$6:$B$46,'Group B - Scores'!$X$6:$X$46,0)=0,"",_xlfn.XLOOKUP(B163,'Group B - Scores'!$B$6:$B$46,'Group B - Scores'!$X$6:$X$46,0))</f>
        <v/>
      </c>
      <c r="H163" s="81" t="str">
        <f>IF(_xlfn.XLOOKUP(B163,'Group B - Scores'!$B$6:$B$46,'Group B - Scores'!$Y$6:$Y$46,0)=0,"",_xlfn.XLOOKUP(B163,'Group B - Scores'!$B$6:$B$46,'Group B - Scores'!$Y$6:$Y$46,0))</f>
        <v/>
      </c>
      <c r="I163" s="124" t="str">
        <f t="shared" si="1"/>
        <v/>
      </c>
    </row>
    <row r="164" spans="2:9">
      <c r="B164" s="74"/>
      <c r="C164" s="33" t="str">
        <f>IF(_xlfn.XLOOKUP(B164,'Group B - Scores'!$B$6:$B$46,'Group B - Scores'!$E$6:$E$46,0)=0,"",_xlfn.XLOOKUP(B164,'Group B - Scores'!$B$6:$B$46, 'Group B - Scores'!$E$6:$E$46,0))</f>
        <v/>
      </c>
      <c r="D164" s="33" t="str">
        <f>IF(_xlfn.XLOOKUP(B164,'Group B - Scores'!$B$6:$B$46,'Group B - Scores'!$D$6:$D$46,0)=0,"",_xlfn.XLOOKUP(B164,'Group B - Scores'!$B$6:$B$46,'Group B - Scores'!$D$6:$D$46,0))</f>
        <v/>
      </c>
      <c r="E164" s="33" t="str">
        <f>IF(_xlfn.XLOOKUP(B164,'Group B - Scores'!$B$6:$B$46,'Group B - Scores'!$C$6:$C$46,0)=0,"",_xlfn.XLOOKUP(B164,'Group B - Scores'!$B$6:$B$46,'Group B - Scores'!$C$6:$C$46,0))</f>
        <v/>
      </c>
      <c r="F164" s="33" t="str">
        <f>IF(_xlfn.XLOOKUP(B164,'Group B - Scores'!$B$6:$B$46,'Group B - Scores'!$F$6:$F$46,0)=0,"",_xlfn.XLOOKUP(B164,'Group B - Scores'!$B$6:$B$46,'Group B - Scores'!$F$6:$F$46,0))</f>
        <v/>
      </c>
      <c r="G164" s="33" t="str">
        <f>IF(_xlfn.XLOOKUP(B164,'Group B - Scores'!$B$6:$B$46,'Group B - Scores'!$X$6:$X$46,0)=0,"",_xlfn.XLOOKUP(B164,'Group B - Scores'!$B$6:$B$46,'Group B - Scores'!$X$6:$X$46,0))</f>
        <v/>
      </c>
      <c r="H164" s="81" t="str">
        <f>IF(_xlfn.XLOOKUP(B164,'Group B - Scores'!$B$6:$B$46,'Group B - Scores'!$Y$6:$Y$46,0)=0,"",_xlfn.XLOOKUP(B164,'Group B - Scores'!$B$6:$B$46,'Group B - Scores'!$Y$6:$Y$46,0))</f>
        <v/>
      </c>
      <c r="I164" s="124" t="str">
        <f t="shared" si="1"/>
        <v/>
      </c>
    </row>
    <row r="165" spans="2:9">
      <c r="B165" s="74"/>
      <c r="C165" s="33" t="str">
        <f>IF(_xlfn.XLOOKUP(B165,'Group B - Scores'!$B$6:$B$46,'Group B - Scores'!$E$6:$E$46,0)=0,"",_xlfn.XLOOKUP(B165,'Group B - Scores'!$B$6:$B$46, 'Group B - Scores'!$E$6:$E$46,0))</f>
        <v/>
      </c>
      <c r="D165" s="33" t="str">
        <f>IF(_xlfn.XLOOKUP(B165,'Group B - Scores'!$B$6:$B$46,'Group B - Scores'!$D$6:$D$46,0)=0,"",_xlfn.XLOOKUP(B165,'Group B - Scores'!$B$6:$B$46,'Group B - Scores'!$D$6:$D$46,0))</f>
        <v/>
      </c>
      <c r="E165" s="33" t="str">
        <f>IF(_xlfn.XLOOKUP(B165,'Group B - Scores'!$B$6:$B$46,'Group B - Scores'!$C$6:$C$46,0)=0,"",_xlfn.XLOOKUP(B165,'Group B - Scores'!$B$6:$B$46,'Group B - Scores'!$C$6:$C$46,0))</f>
        <v/>
      </c>
      <c r="F165" s="33" t="str">
        <f>IF(_xlfn.XLOOKUP(B165,'Group B - Scores'!$B$6:$B$46,'Group B - Scores'!$F$6:$F$46,0)=0,"",_xlfn.XLOOKUP(B165,'Group B - Scores'!$B$6:$B$46,'Group B - Scores'!$F$6:$F$46,0))</f>
        <v/>
      </c>
      <c r="G165" s="33" t="str">
        <f>IF(_xlfn.XLOOKUP(B165,'Group B - Scores'!$B$6:$B$46,'Group B - Scores'!$X$6:$X$46,0)=0,"",_xlfn.XLOOKUP(B165,'Group B - Scores'!$B$6:$B$46,'Group B - Scores'!$X$6:$X$46,0))</f>
        <v/>
      </c>
      <c r="H165" s="81" t="str">
        <f>IF(_xlfn.XLOOKUP(B165,'Group B - Scores'!$B$6:$B$46,'Group B - Scores'!$Y$6:$Y$46,0)=0,"",_xlfn.XLOOKUP(B165,'Group B - Scores'!$B$6:$B$46,'Group B - Scores'!$Y$6:$Y$46,0))</f>
        <v/>
      </c>
      <c r="I165" s="124" t="str">
        <f t="shared" si="1"/>
        <v/>
      </c>
    </row>
    <row r="166" spans="2:9">
      <c r="B166" s="74"/>
      <c r="C166" s="33" t="str">
        <f>IF(_xlfn.XLOOKUP(B166,'Group B - Scores'!$B$6:$B$46,'Group B - Scores'!$E$6:$E$46,0)=0,"",_xlfn.XLOOKUP(B166,'Group B - Scores'!$B$6:$B$46, 'Group B - Scores'!$E$6:$E$46,0))</f>
        <v/>
      </c>
      <c r="D166" s="33" t="str">
        <f>IF(_xlfn.XLOOKUP(B166,'Group B - Scores'!$B$6:$B$46,'Group B - Scores'!$D$6:$D$46,0)=0,"",_xlfn.XLOOKUP(B166,'Group B - Scores'!$B$6:$B$46,'Group B - Scores'!$D$6:$D$46,0))</f>
        <v/>
      </c>
      <c r="E166" s="33" t="str">
        <f>IF(_xlfn.XLOOKUP(B166,'Group B - Scores'!$B$6:$B$46,'Group B - Scores'!$C$6:$C$46,0)=0,"",_xlfn.XLOOKUP(B166,'Group B - Scores'!$B$6:$B$46,'Group B - Scores'!$C$6:$C$46,0))</f>
        <v/>
      </c>
      <c r="F166" s="33" t="str">
        <f>IF(_xlfn.XLOOKUP(B166,'Group B - Scores'!$B$6:$B$46,'Group B - Scores'!$F$6:$F$46,0)=0,"",_xlfn.XLOOKUP(B166,'Group B - Scores'!$B$6:$B$46,'Group B - Scores'!$F$6:$F$46,0))</f>
        <v/>
      </c>
      <c r="G166" s="33" t="str">
        <f>IF(_xlfn.XLOOKUP(B166,'Group B - Scores'!$B$6:$B$46,'Group B - Scores'!$X$6:$X$46,0)=0,"",_xlfn.XLOOKUP(B166,'Group B - Scores'!$B$6:$B$46,'Group B - Scores'!$X$6:$X$46,0))</f>
        <v/>
      </c>
      <c r="H166" s="81" t="str">
        <f>IF(_xlfn.XLOOKUP(B166,'Group B - Scores'!$B$6:$B$46,'Group B - Scores'!$Y$6:$Y$46,0)=0,"",_xlfn.XLOOKUP(B166,'Group B - Scores'!$B$6:$B$46,'Group B - Scores'!$Y$6:$Y$46,0))</f>
        <v/>
      </c>
      <c r="I166" s="124" t="str">
        <f t="shared" si="1"/>
        <v/>
      </c>
    </row>
    <row r="167" spans="2:9">
      <c r="B167" s="74"/>
      <c r="C167" s="33" t="str">
        <f>IF(_xlfn.XLOOKUP(B167,'Group B - Scores'!$B$6:$B$46,'Group B - Scores'!$E$6:$E$46,0)=0,"",_xlfn.XLOOKUP(B167,'Group B - Scores'!$B$6:$B$46, 'Group B - Scores'!$E$6:$E$46,0))</f>
        <v/>
      </c>
      <c r="D167" s="33" t="str">
        <f>IF(_xlfn.XLOOKUP(B167,'Group B - Scores'!$B$6:$B$46,'Group B - Scores'!$D$6:$D$46,0)=0,"",_xlfn.XLOOKUP(B167,'Group B - Scores'!$B$6:$B$46,'Group B - Scores'!$D$6:$D$46,0))</f>
        <v/>
      </c>
      <c r="E167" s="33" t="str">
        <f>IF(_xlfn.XLOOKUP(B167,'Group B - Scores'!$B$6:$B$46,'Group B - Scores'!$C$6:$C$46,0)=0,"",_xlfn.XLOOKUP(B167,'Group B - Scores'!$B$6:$B$46,'Group B - Scores'!$C$6:$C$46,0))</f>
        <v/>
      </c>
      <c r="F167" s="33" t="str">
        <f>IF(_xlfn.XLOOKUP(B167,'Group B - Scores'!$B$6:$B$46,'Group B - Scores'!$F$6:$F$46,0)=0,"",_xlfn.XLOOKUP(B167,'Group B - Scores'!$B$6:$B$46,'Group B - Scores'!$F$6:$F$46,0))</f>
        <v/>
      </c>
      <c r="G167" s="33" t="str">
        <f>IF(_xlfn.XLOOKUP(B167,'Group B - Scores'!$B$6:$B$46,'Group B - Scores'!$X$6:$X$46,0)=0,"",_xlfn.XLOOKUP(B167,'Group B - Scores'!$B$6:$B$46,'Group B - Scores'!$X$6:$X$46,0))</f>
        <v/>
      </c>
      <c r="H167" s="81" t="str">
        <f>IF(_xlfn.XLOOKUP(B167,'Group B - Scores'!$B$6:$B$46,'Group B - Scores'!$Y$6:$Y$46,0)=0,"",_xlfn.XLOOKUP(B167,'Group B - Scores'!$B$6:$B$46,'Group B - Scores'!$Y$6:$Y$46,0))</f>
        <v/>
      </c>
      <c r="I167" s="124" t="str">
        <f t="shared" si="1"/>
        <v/>
      </c>
    </row>
    <row r="168" spans="2:9">
      <c r="B168" s="74"/>
      <c r="C168" s="33" t="str">
        <f>IF(_xlfn.XLOOKUP(B168,'Group B - Scores'!$B$6:$B$46,'Group B - Scores'!$E$6:$E$46,0)=0,"",_xlfn.XLOOKUP(B168,'Group B - Scores'!$B$6:$B$46, 'Group B - Scores'!$E$6:$E$46,0))</f>
        <v/>
      </c>
      <c r="D168" s="33" t="str">
        <f>IF(_xlfn.XLOOKUP(B168,'Group B - Scores'!$B$6:$B$46,'Group B - Scores'!$D$6:$D$46,0)=0,"",_xlfn.XLOOKUP(B168,'Group B - Scores'!$B$6:$B$46,'Group B - Scores'!$D$6:$D$46,0))</f>
        <v/>
      </c>
      <c r="E168" s="33" t="str">
        <f>IF(_xlfn.XLOOKUP(B168,'Group B - Scores'!$B$6:$B$46,'Group B - Scores'!$C$6:$C$46,0)=0,"",_xlfn.XLOOKUP(B168,'Group B - Scores'!$B$6:$B$46,'Group B - Scores'!$C$6:$C$46,0))</f>
        <v/>
      </c>
      <c r="F168" s="33" t="str">
        <f>IF(_xlfn.XLOOKUP(B168,'Group B - Scores'!$B$6:$B$46,'Group B - Scores'!$F$6:$F$46,0)=0,"",_xlfn.XLOOKUP(B168,'Group B - Scores'!$B$6:$B$46,'Group B - Scores'!$F$6:$F$46,0))</f>
        <v/>
      </c>
      <c r="G168" s="33" t="str">
        <f>IF(_xlfn.XLOOKUP(B168,'Group B - Scores'!$B$6:$B$46,'Group B - Scores'!$X$6:$X$46,0)=0,"",_xlfn.XLOOKUP(B168,'Group B - Scores'!$B$6:$B$46,'Group B - Scores'!$X$6:$X$46,0))</f>
        <v/>
      </c>
      <c r="H168" s="81" t="str">
        <f>IF(_xlfn.XLOOKUP(B168,'Group B - Scores'!$B$6:$B$46,'Group B - Scores'!$Y$6:$Y$46,0)=0,"",_xlfn.XLOOKUP(B168,'Group B - Scores'!$B$6:$B$46,'Group B - Scores'!$Y$6:$Y$46,0))</f>
        <v/>
      </c>
      <c r="I168" s="124" t="str">
        <f t="shared" si="1"/>
        <v/>
      </c>
    </row>
    <row r="169" spans="2:9">
      <c r="B169" s="74"/>
      <c r="C169" s="33" t="str">
        <f>IF(_xlfn.XLOOKUP(B169,'Group B - Scores'!$B$6:$B$46,'Group B - Scores'!$E$6:$E$46,0)=0,"",_xlfn.XLOOKUP(B169,'Group B - Scores'!$B$6:$B$46, 'Group B - Scores'!$E$6:$E$46,0))</f>
        <v/>
      </c>
      <c r="D169" s="33" t="str">
        <f>IF(_xlfn.XLOOKUP(B169,'Group B - Scores'!$B$6:$B$46,'Group B - Scores'!$D$6:$D$46,0)=0,"",_xlfn.XLOOKUP(B169,'Group B - Scores'!$B$6:$B$46,'Group B - Scores'!$D$6:$D$46,0))</f>
        <v/>
      </c>
      <c r="E169" s="33" t="str">
        <f>IF(_xlfn.XLOOKUP(B169,'Group B - Scores'!$B$6:$B$46,'Group B - Scores'!$C$6:$C$46,0)=0,"",_xlfn.XLOOKUP(B169,'Group B - Scores'!$B$6:$B$46,'Group B - Scores'!$C$6:$C$46,0))</f>
        <v/>
      </c>
      <c r="F169" s="33" t="str">
        <f>IF(_xlfn.XLOOKUP(B169,'Group B - Scores'!$B$6:$B$46,'Group B - Scores'!$F$6:$F$46,0)=0,"",_xlfn.XLOOKUP(B169,'Group B - Scores'!$B$6:$B$46,'Group B - Scores'!$F$6:$F$46,0))</f>
        <v/>
      </c>
      <c r="G169" s="33" t="str">
        <f>IF(_xlfn.XLOOKUP(B169,'Group B - Scores'!$B$6:$B$46,'Group B - Scores'!$X$6:$X$46,0)=0,"",_xlfn.XLOOKUP(B169,'Group B - Scores'!$B$6:$B$46,'Group B - Scores'!$X$6:$X$46,0))</f>
        <v/>
      </c>
      <c r="H169" s="81" t="str">
        <f>IF(_xlfn.XLOOKUP(B169,'Group B - Scores'!$B$6:$B$46,'Group B - Scores'!$Y$6:$Y$46,0)=0,"",_xlfn.XLOOKUP(B169,'Group B - Scores'!$B$6:$B$46,'Group B - Scores'!$Y$6:$Y$46,0))</f>
        <v/>
      </c>
      <c r="I169" s="124" t="str">
        <f t="shared" si="1"/>
        <v/>
      </c>
    </row>
    <row r="170" spans="2:9">
      <c r="B170" s="74"/>
      <c r="C170" s="33" t="str">
        <f>IF(_xlfn.XLOOKUP(B170,'Group B - Scores'!$B$6:$B$46,'Group B - Scores'!$E$6:$E$46,0)=0,"",_xlfn.XLOOKUP(B170,'Group B - Scores'!$B$6:$B$46, 'Group B - Scores'!$E$6:$E$46,0))</f>
        <v/>
      </c>
      <c r="D170" s="33" t="str">
        <f>IF(_xlfn.XLOOKUP(B170,'Group B - Scores'!$B$6:$B$46,'Group B - Scores'!$D$6:$D$46,0)=0,"",_xlfn.XLOOKUP(B170,'Group B - Scores'!$B$6:$B$46,'Group B - Scores'!$D$6:$D$46,0))</f>
        <v/>
      </c>
      <c r="E170" s="33" t="str">
        <f>IF(_xlfn.XLOOKUP(B170,'Group B - Scores'!$B$6:$B$46,'Group B - Scores'!$C$6:$C$46,0)=0,"",_xlfn.XLOOKUP(B170,'Group B - Scores'!$B$6:$B$46,'Group B - Scores'!$C$6:$C$46,0))</f>
        <v/>
      </c>
      <c r="F170" s="33" t="str">
        <f>IF(_xlfn.XLOOKUP(B170,'Group B - Scores'!$B$6:$B$46,'Group B - Scores'!$F$6:$F$46,0)=0,"",_xlfn.XLOOKUP(B170,'Group B - Scores'!$B$6:$B$46,'Group B - Scores'!$F$6:$F$46,0))</f>
        <v/>
      </c>
      <c r="G170" s="33" t="str">
        <f>IF(_xlfn.XLOOKUP(B170,'Group B - Scores'!$B$6:$B$46,'Group B - Scores'!$X$6:$X$46,0)=0,"",_xlfn.XLOOKUP(B170,'Group B - Scores'!$B$6:$B$46,'Group B - Scores'!$X$6:$X$46,0))</f>
        <v/>
      </c>
      <c r="H170" s="81" t="str">
        <f>IF(_xlfn.XLOOKUP(B170,'Group B - Scores'!$B$6:$B$46,'Group B - Scores'!$Y$6:$Y$46,0)=0,"",_xlfn.XLOOKUP(B170,'Group B - Scores'!$B$6:$B$46,'Group B - Scores'!$Y$6:$Y$46,0))</f>
        <v/>
      </c>
      <c r="I170" s="124" t="str">
        <f t="shared" si="1"/>
        <v/>
      </c>
    </row>
    <row r="171" spans="2:9" ht="15" thickBot="1">
      <c r="B171" s="125"/>
      <c r="C171" s="126" t="str">
        <f>IF(_xlfn.XLOOKUP(B171,'[1]Group B - Scores'!$B$6:$B$75,'[1]Group B - Scores'!$E$6:$E$75,0)=0,"",_xlfn.XLOOKUP(B171,'[1]Group B - Scores'!$B$6:$B$75,'[1]Group B - Scores'!$E$6:$E$75,0))</f>
        <v/>
      </c>
      <c r="D171" s="126" t="str">
        <f>IF(_xlfn.XLOOKUP(B171,'[1]Group B - Scores'!$B$6:$B$75,'[1]Group B - Scores'!$D$6:$D$75,0)=0,"",_xlfn.XLOOKUP(B171,'[1]Group B - Scores'!$B$6:$B$75,'[1]Group B - Scores'!$D$6:$D$75,0))</f>
        <v/>
      </c>
      <c r="E171" s="126" t="str">
        <f>IF(_xlfn.XLOOKUP(B171,'[1]Group B - Scores'!$B$6:$B$75,'[1]Group B - Scores'!$C$6:$C$75,0)=0,"",_xlfn.XLOOKUP(B171,'[1]Group B - Scores'!$B$6:$B$75,'[1]Group B - Scores'!$C$6:$C$75,0))</f>
        <v/>
      </c>
      <c r="F171" s="126" t="str">
        <f>IF(_xlfn.XLOOKUP(B171,'[1]Group B - Scores'!$B$6:$B$75,'[1]Group B - Scores'!$F$6:$F$75,0)=0,"",_xlfn.XLOOKUP(B171,'[1]Group B - Scores'!$B$6:$B$75,'[1]Group B - Scores'!$F$6:$F$75,0))</f>
        <v/>
      </c>
      <c r="G171" s="126" t="str">
        <f>IF(_xlfn.XLOOKUP(B171,'[1]Group B - Scores'!$B$6:$B$75,'[1]Group B - Scores'!$X$6:$X$75,0)=0,"",_xlfn.XLOOKUP(B171,'[1]Group B - Scores'!$B$6:$B$75,'[1]Group B - Scores'!$X$6:$X$75,0))</f>
        <v/>
      </c>
      <c r="H171" s="126" t="str">
        <f>IF(_xlfn.XLOOKUP(B171,'[1]Group B - Scores'!$B$6:$B$75,'[1]Group B - Scores'!$Y$6:$Y$75,0)=0,"",_xlfn.XLOOKUP(B171,'[1]Group B - Scores'!$B$6:$B$75,'[1]Group B - Scores'!$Y$6:$Y$75,0))</f>
        <v/>
      </c>
      <c r="I171" s="127" t="str">
        <f t="shared" si="1"/>
        <v/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1" ma:contentTypeDescription="Create a new document." ma:contentTypeScope="" ma:versionID="b1fc35bc2fd501ae08e7e02dbee534c0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8b4556be7ee6bc0f6a4a5bbb737dcb2b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Team xmlns="00506240-d0a1-4765-951a-f660ca2d4785" xsi:nil="true"/>
    <Notes_x002d_description xmlns="00506240-d0a1-4765-951a-f660ca2d4785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EBE27A-A115-46C2-AC6D-5C72A92D6C67}"/>
</file>

<file path=customXml/itemProps2.xml><?xml version="1.0" encoding="utf-8"?>
<ds:datastoreItem xmlns:ds="http://schemas.openxmlformats.org/officeDocument/2006/customXml" ds:itemID="{C105DD67-FE02-4CDE-B88E-89D03F764009}"/>
</file>

<file path=customXml/itemProps3.xml><?xml version="1.0" encoding="utf-8"?>
<ds:datastoreItem xmlns:ds="http://schemas.openxmlformats.org/officeDocument/2006/customXml" ds:itemID="{B5628D05-48A0-47AD-A677-F4164783E4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Mazzuca</dc:creator>
  <cp:keywords/>
  <dc:description/>
  <cp:lastModifiedBy/>
  <cp:revision/>
  <dcterms:created xsi:type="dcterms:W3CDTF">2025-11-21T18:09:23Z</dcterms:created>
  <dcterms:modified xsi:type="dcterms:W3CDTF">2026-04-29T20:44:09Z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